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EstaPasta_de_trabalho" autoCompressPictures="0" defaultThemeVersion="124226"/>
  <bookViews>
    <workbookView xWindow="240" yWindow="45" windowWidth="20115" windowHeight="7995"/>
  </bookViews>
  <sheets>
    <sheet name="Calculo" sheetId="1" r:id="rId1"/>
    <sheet name="Cartaz" sheetId="2" r:id="rId2"/>
    <sheet name="Subst_Tribut" sheetId="4" state="hidden" r:id="rId3"/>
    <sheet name="Tabelas" sheetId="5" state="hidden" r:id="rId4"/>
    <sheet name="Tabelas_Simples" sheetId="7" state="hidden" r:id="rId5"/>
    <sheet name="Tabelas_Serviços" sheetId="9" r:id="rId6"/>
    <sheet name="Lucro Presumido" sheetId="10" state="hidden" r:id="rId7"/>
    <sheet name="Critérios" sheetId="11" r:id="rId8"/>
  </sheets>
  <definedNames>
    <definedName name="_xlnm._FilterDatabase" localSheetId="2" hidden="1">Subst_Tribut!$A$1:$F$487</definedName>
    <definedName name="_xlnm._FilterDatabase" localSheetId="3" hidden="1">Tabelas!#REF!</definedName>
    <definedName name="Aliq_Estado">Calculo!$F$5</definedName>
    <definedName name="Aliq_ISS">Calculo!$F$8</definedName>
    <definedName name="Aliq_ST">Calculo!$F$6</definedName>
    <definedName name="Aliq_Uniao">Calculo!$F$4</definedName>
    <definedName name="Aliquota">Calculo!#REF!</definedName>
    <definedName name="Alíquota">Calculo!#REF!</definedName>
    <definedName name="anexoii" localSheetId="4">Tabelas_Simples!#REF!</definedName>
    <definedName name="anexoiii" localSheetId="4">Tabelas_Simples!#REF!</definedName>
    <definedName name="anexoiv" localSheetId="4">Tabelas_Simples!#REF!</definedName>
    <definedName name="anexov" localSheetId="4">Tabelas_Simples!$A$175</definedName>
    <definedName name="anexovi" localSheetId="4">Tabelas_Simples!$A$301</definedName>
    <definedName name="_xlnm.Extract" localSheetId="3">Tabelas!$A$1</definedName>
    <definedName name="_xlnm.Print_Area" localSheetId="1">Cartaz!$A$1:$J$14</definedName>
    <definedName name="Chave_ST">Calculo!$D$6</definedName>
    <definedName name="Estado">Calculo!$C$4</definedName>
    <definedName name="Faixa">Calculo!$C$8</definedName>
    <definedName name="Faixa_faturamento">Tabelas!$G$2:$G$22</definedName>
    <definedName name="LP">Calculo!$AL$3</definedName>
    <definedName name="Ramo">Tabelas!$C$2:$C$20</definedName>
    <definedName name="Regime">Tabelas!$E$2:$E$4</definedName>
    <definedName name="Regime_trib">Calculo!$C$7</definedName>
    <definedName name="Segmento">Calculo!$C$5</definedName>
    <definedName name="Setor">Calculo!$C$6</definedName>
    <definedName name="Simples">Calculo!$AL$1</definedName>
    <definedName name="ST">Calculo!$F$6</definedName>
    <definedName name="Tot_carga">Calculo!$F$9</definedName>
    <definedName name="Total">Calculo!$F$9</definedName>
    <definedName name="UF">Tabelas!$A$2:$A$29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1"/>
  <c r="F7"/>
  <c r="F9"/>
  <c r="C6"/>
  <c r="C12" i="10"/>
  <c r="C13"/>
  <c r="D15"/>
  <c r="X188" i="7"/>
  <c r="X189"/>
  <c r="W188"/>
  <c r="C3" i="10"/>
  <c r="C2"/>
  <c r="AA195" i="7"/>
  <c r="AA196"/>
  <c r="AA197"/>
  <c r="AA198"/>
  <c r="AA199"/>
  <c r="AA200"/>
  <c r="AA201"/>
  <c r="AA202"/>
  <c r="AA203"/>
  <c r="AA204"/>
  <c r="AA205"/>
  <c r="AA206"/>
  <c r="AA207"/>
  <c r="AA208"/>
  <c r="AA209"/>
  <c r="AA210"/>
  <c r="AA211"/>
  <c r="AA212"/>
  <c r="AA213"/>
  <c r="AA194"/>
  <c r="C17" i="10"/>
  <c r="C8"/>
</calcChain>
</file>

<file path=xl/comments1.xml><?xml version="1.0" encoding="utf-8"?>
<comments xmlns="http://schemas.openxmlformats.org/spreadsheetml/2006/main">
  <authors>
    <author>maura.miraglia</author>
  </authors>
  <commentList>
    <comment ref="C5" authorId="0">
      <text>
        <r>
          <rPr>
            <b/>
            <sz val="9"/>
            <color indexed="81"/>
            <rFont val="Tahoma"/>
            <family val="2"/>
          </rPr>
          <t>Selecione o segmento mais próximo de sua atividade.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8" authorId="0">
      <text>
        <r>
          <rPr>
            <b/>
            <sz val="9"/>
            <color indexed="81"/>
            <rFont val="Tahoma"/>
            <charset val="1"/>
          </rPr>
          <t>Informe a faixa de receita bruta total, apurada nos últimos 12 meses.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<sst xmlns="http://schemas.openxmlformats.org/spreadsheetml/2006/main" count="2865" uniqueCount="802">
  <si>
    <t>UF:</t>
  </si>
  <si>
    <t>Faixa de Receita Bruta Anual:</t>
  </si>
  <si>
    <t>Regime Tributação:</t>
  </si>
  <si>
    <t>UF</t>
  </si>
  <si>
    <t>Segmento</t>
  </si>
  <si>
    <t>Setor</t>
  </si>
  <si>
    <t>% Substituição Tributária</t>
  </si>
  <si>
    <t>AC</t>
  </si>
  <si>
    <t>Comércio de Artigos do Vestuário</t>
  </si>
  <si>
    <t>Comércio</t>
  </si>
  <si>
    <t>Comércio de Autopeças</t>
  </si>
  <si>
    <t>Comércio de Materiais de Construção</t>
  </si>
  <si>
    <t>Farmácias</t>
  </si>
  <si>
    <t>Mercearias</t>
  </si>
  <si>
    <t>Restaurantes</t>
  </si>
  <si>
    <t>Confecção de Peças de Vestuário</t>
  </si>
  <si>
    <t>Indústria</t>
  </si>
  <si>
    <t>Fabricação de Calçados de Couro</t>
  </si>
  <si>
    <t>Fabricação de Laticínios</t>
  </si>
  <si>
    <t>Fabricação de Móveis</t>
  </si>
  <si>
    <t>Fabricação de Produtos Cerâmicos</t>
  </si>
  <si>
    <t>Fabricação de Produtos de Panificação</t>
  </si>
  <si>
    <t>AL</t>
  </si>
  <si>
    <t>AM</t>
  </si>
  <si>
    <t>AP</t>
  </si>
  <si>
    <t>BA</t>
  </si>
  <si>
    <t xml:space="preserve">BA 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</si>
  <si>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</si>
  <si>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</si>
  <si>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</si>
  <si>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</si>
  <si>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</si>
  <si>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</si>
  <si>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</si>
  <si>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</si>
  <si>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</si>
  <si>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</si>
  <si>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</si>
  <si>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</si>
  <si>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</si>
  <si>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</si>
  <si>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</si>
  <si>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</si>
  <si>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</si>
  <si>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</si>
  <si>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</si>
  <si>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 xml:space="preserve">SC </t>
  </si>
  <si>
    <t>SE</t>
  </si>
  <si>
    <t xml:space="preserve">SE </t>
  </si>
  <si>
    <t>SP</t>
  </si>
  <si>
    <t>TO</t>
  </si>
  <si>
    <t>Total geral</t>
  </si>
  <si>
    <t>Comércio - outros</t>
  </si>
  <si>
    <t>Indústria - outros</t>
  </si>
  <si>
    <t>Ramo de Atividade</t>
  </si>
  <si>
    <t>Regime Tributação</t>
  </si>
  <si>
    <t>Receita Bruta em 12 meses (em R$)</t>
  </si>
  <si>
    <t>ALÍQUOTA</t>
  </si>
  <si>
    <t>IRPJ</t>
  </si>
  <si>
    <t>CSLL</t>
  </si>
  <si>
    <t>COFINS</t>
  </si>
  <si>
    <t>PIS/PASEP</t>
  </si>
  <si>
    <t>CPP</t>
  </si>
  <si>
    <t>Até 180.000,00</t>
  </si>
  <si>
    <t>De 180.000,01 a 360.000,00</t>
  </si>
  <si>
    <t>De 360.000,01 a 540.000,00</t>
  </si>
  <si>
    <t>De 540.000,01 a 720.000,00</t>
  </si>
  <si>
    <t>De 720.000,01 a 900.000,00</t>
  </si>
  <si>
    <t>De 900.000,01 a 1.080.000,00</t>
  </si>
  <si>
    <t>De 1.080.000,01 a 1.260.000,00</t>
  </si>
  <si>
    <t>De 1.260.000,01 a 1.440.000,00</t>
  </si>
  <si>
    <t>De 1.440.000,01 a 1.620.000,00</t>
  </si>
  <si>
    <t>De 1.620.000,01 a 1.800.000,00</t>
  </si>
  <si>
    <t>De 1.800.000,01 a 1.980.000,00</t>
  </si>
  <si>
    <t>De 1.980.000,01 a 2.160.000,00</t>
  </si>
  <si>
    <t>De 2.160.000,01 a 2.340.000,00</t>
  </si>
  <si>
    <t>De 2.340.000,01 a 2.520.000,00</t>
  </si>
  <si>
    <t>De 2.520.000,01 a 2.700.000,00</t>
  </si>
  <si>
    <t>De 2.700.000,01 a 2.880.000,00</t>
  </si>
  <si>
    <t>De 2.880.000,01 a 3.060.000,00</t>
  </si>
  <si>
    <t>De 3.060.000,01 a 3.240.000,00</t>
  </si>
  <si>
    <t>De 3.240.000,01 a 3.420.000,00</t>
  </si>
  <si>
    <t>De 3.420.000,01 a 3.600.000,00</t>
  </si>
  <si>
    <t>Alíquota</t>
  </si>
  <si>
    <t>ACComércio de Artigos do Vestuário</t>
  </si>
  <si>
    <t>ACComércio de Autopeças</t>
  </si>
  <si>
    <t>ACComércio de Materiais de Construção</t>
  </si>
  <si>
    <t>ACFarmácias</t>
  </si>
  <si>
    <t>ACMercearias</t>
  </si>
  <si>
    <t>ACRestaurantes</t>
  </si>
  <si>
    <t>ACConfecção de Peças de Vestuário</t>
  </si>
  <si>
    <t>ACFabricação de Calçados de Couro</t>
  </si>
  <si>
    <t>ACFabricação de Laticínios</t>
  </si>
  <si>
    <t>ACFabricação de Móveis</t>
  </si>
  <si>
    <t>ACFabricação de Produtos Cerâmicos</t>
  </si>
  <si>
    <t>ACFabricação de Produtos de Panificação</t>
  </si>
  <si>
    <t>ALComércio de Artigos do Vestuário</t>
  </si>
  <si>
    <t>ALComércio de Autopeças</t>
  </si>
  <si>
    <t>ALComércio de Materiais de Construção</t>
  </si>
  <si>
    <t>ALFarmácias</t>
  </si>
  <si>
    <t>ALMercearias</t>
  </si>
  <si>
    <t>ALRestaurantes</t>
  </si>
  <si>
    <t>ALConfecção de Peças de Vestuário</t>
  </si>
  <si>
    <t>ALFabricação de Calçados de Couro</t>
  </si>
  <si>
    <t>ALFabricação de Laticínios</t>
  </si>
  <si>
    <t>ALFabricação de Móveis</t>
  </si>
  <si>
    <t>ALFabricação de Produtos Cerâmicos</t>
  </si>
  <si>
    <t>ALFabricação de Produtos de Panificação</t>
  </si>
  <si>
    <t>AMComércio de Artigos do Vestuário</t>
  </si>
  <si>
    <t>AMComércio de Autopeças</t>
  </si>
  <si>
    <t>AMComércio de Materiais de Construção</t>
  </si>
  <si>
    <t>AMFarmácias</t>
  </si>
  <si>
    <t>AMMercearias</t>
  </si>
  <si>
    <t>AMRestaurantes</t>
  </si>
  <si>
    <t>AMConfecção de Peças de Vestuário</t>
  </si>
  <si>
    <t>AMFabricação de Calçados de Couro</t>
  </si>
  <si>
    <t>AMFabricação de Laticínios</t>
  </si>
  <si>
    <t>AMFabricação de Móveis</t>
  </si>
  <si>
    <t>AMFabricação de Produtos Cerâmicos</t>
  </si>
  <si>
    <t>AMFabricação de Produtos de Panificação</t>
  </si>
  <si>
    <t>APComércio de Artigos do Vestuário</t>
  </si>
  <si>
    <t>APComércio de Autopeças</t>
  </si>
  <si>
    <t>APComércio de Materiais de Construção</t>
  </si>
  <si>
    <t>APFarmácias</t>
  </si>
  <si>
    <t>APMercearias</t>
  </si>
  <si>
    <t>APRestaurantes</t>
  </si>
  <si>
    <t>APConfecção de Peças de Vestuário</t>
  </si>
  <si>
    <t>APFabricação de Calçados de Couro</t>
  </si>
  <si>
    <t>APFabricação de Laticínios</t>
  </si>
  <si>
    <t>APFabricação de Móveis</t>
  </si>
  <si>
    <t>APFabricação de Produtos Cerâmicos</t>
  </si>
  <si>
    <t>APFabricação de Produtos de Panificação</t>
  </si>
  <si>
    <t>BAComércio de Artigos do Vestuário</t>
  </si>
  <si>
    <t>BAComércio de Autopeças</t>
  </si>
  <si>
    <t>BAComércio de Materiais de Construção</t>
  </si>
  <si>
    <t>BAFarmácias</t>
  </si>
  <si>
    <t>BAMercearias</t>
  </si>
  <si>
    <t>BARestaurantes</t>
  </si>
  <si>
    <t>BAConfecção de Peças de Vestuário</t>
  </si>
  <si>
    <t>BAFabricação de Calçados de Couro</t>
  </si>
  <si>
    <t>BAFabricação de Laticínios</t>
  </si>
  <si>
    <t>BAFabricação de Móveis</t>
  </si>
  <si>
    <t>BAFabricação de Produtos Cerâmicos</t>
  </si>
  <si>
    <t>CEComércio de Artigos do Vestuário</t>
  </si>
  <si>
    <t>CEComércio de Autopeças</t>
  </si>
  <si>
    <t>CEComércio de Materiais de Construção</t>
  </si>
  <si>
    <t>CEFarmácias</t>
  </si>
  <si>
    <t>CEMercearias</t>
  </si>
  <si>
    <t>CERestaurantes</t>
  </si>
  <si>
    <t>CEConfecção de Peças de Vestuário</t>
  </si>
  <si>
    <t>CEFabricação de Calçados de Couro</t>
  </si>
  <si>
    <t>CEFabricação de Laticínios</t>
  </si>
  <si>
    <t>CEFabricação de Móveis</t>
  </si>
  <si>
    <t>CEFabricação de Produtos Cerâmicos</t>
  </si>
  <si>
    <t>CEFabricação de Produtos de Panificação</t>
  </si>
  <si>
    <t>DFComércio de Artigos do Vestuário</t>
  </si>
  <si>
    <t>DFComércio de Autopeças</t>
  </si>
  <si>
    <t>DFComércio de Materiais de Construção</t>
  </si>
  <si>
    <t>DFFarmácias</t>
  </si>
  <si>
    <t>DFMercearias</t>
  </si>
  <si>
    <t>DFRestaurantes</t>
  </si>
  <si>
    <t>DFConfecção de Peças de Vestuário</t>
  </si>
  <si>
    <t>DFFabricação de Calçados de Couro</t>
  </si>
  <si>
    <t>DFFabricação de Laticínios</t>
  </si>
  <si>
    <t>DFFabricação de Móveis</t>
  </si>
  <si>
    <t>DFFabricação de Produtos Cerâmicos</t>
  </si>
  <si>
    <t>DFFabricação de Produtos de Panificação</t>
  </si>
  <si>
    <t>ESComércio de Artigos do Vestuário</t>
  </si>
  <si>
    <t>ESComércio de Autopeças</t>
  </si>
  <si>
    <t>ESComércio de Materiais de Construção</t>
  </si>
  <si>
    <t>ESFarmácias</t>
  </si>
  <si>
    <t>ESMercearias</t>
  </si>
  <si>
    <t>ESRestaurantes</t>
  </si>
  <si>
    <t>ESConfecção de Peças de Vestuário</t>
  </si>
  <si>
    <t>ESFabricação de Calçados de Couro</t>
  </si>
  <si>
    <t>ESFabricação de Laticínios</t>
  </si>
  <si>
    <t>ESFabricação de Móveis</t>
  </si>
  <si>
    <t>ESFabricação de Produtos Cerâmicos</t>
  </si>
  <si>
    <t>ESFabricação de Produtos de Panificação</t>
  </si>
  <si>
    <t>GOComércio de Artigos do Vestuário</t>
  </si>
  <si>
    <t>GOComércio de Autopeças</t>
  </si>
  <si>
    <t>GOComércio de Materiais de Construção</t>
  </si>
  <si>
    <t>GOFarmácias</t>
  </si>
  <si>
    <t>GOMercearias</t>
  </si>
  <si>
    <t>GORestaurantes</t>
  </si>
  <si>
    <t>GOConfecção de Peças de Vestuário</t>
  </si>
  <si>
    <t>GOFabricação de Calçados de Couro</t>
  </si>
  <si>
    <t>GOFabricação de Laticínios</t>
  </si>
  <si>
    <t>GOFabricação de Móveis</t>
  </si>
  <si>
    <t>GOFabricação de Produtos Cerâmicos</t>
  </si>
  <si>
    <t>GOFabricação de Produtos de Panificação</t>
  </si>
  <si>
    <t>MAComércio de Artigos do Vestuário</t>
  </si>
  <si>
    <t>MAComércio de Autopeças</t>
  </si>
  <si>
    <t>MAComércio de Materiais de Construção</t>
  </si>
  <si>
    <t>MAFarmácias</t>
  </si>
  <si>
    <t>MAMercearias</t>
  </si>
  <si>
    <t>MARestaurantes</t>
  </si>
  <si>
    <t>MAConfecção de Peças de Vestuário</t>
  </si>
  <si>
    <t>MAFabricação de Calçados de Couro</t>
  </si>
  <si>
    <t>MAFabricação de Laticínios</t>
  </si>
  <si>
    <t>MAFabricação de Móveis</t>
  </si>
  <si>
    <t>MAFabricação de Produtos Cerâmicos</t>
  </si>
  <si>
    <t>MAFabricação de Produtos de Panificação</t>
  </si>
  <si>
    <t>MGComércio de Artigos do Vestuário</t>
  </si>
  <si>
    <t>MGComércio de Autopeças</t>
  </si>
  <si>
    <t>MGComércio de Materiais de Construção</t>
  </si>
  <si>
    <t>MGFarmácias</t>
  </si>
  <si>
    <t>MGMercearias</t>
  </si>
  <si>
    <t>MGRestaurantes</t>
  </si>
  <si>
    <t>MGConfecção de Peças de Vestuário</t>
  </si>
  <si>
    <t>MGFabricação de Calçados de Couro</t>
  </si>
  <si>
    <t>MGFabricação de Laticínios</t>
  </si>
  <si>
    <t>MGFabricação de Móveis</t>
  </si>
  <si>
    <t>MGFabricação de Produtos Cerâmicos</t>
  </si>
  <si>
    <t>MGFabricação de Produtos de Panificação</t>
  </si>
  <si>
    <t>MSComércio de Artigos do Vestuário</t>
  </si>
  <si>
    <t>MSComércio de Autopeças</t>
  </si>
  <si>
    <t>MSComércio de Materiais de Construção</t>
  </si>
  <si>
    <t>MSFarmácias</t>
  </si>
  <si>
    <t>MSMercearias</t>
  </si>
  <si>
    <t>MSRestaurantes</t>
  </si>
  <si>
    <t>MSConfecção de Peças de Vestuário</t>
  </si>
  <si>
    <t>MSFabricação de Calçados de Couro</t>
  </si>
  <si>
    <t>MSFabricação de Laticínios</t>
  </si>
  <si>
    <t>MSFabricação de Móveis</t>
  </si>
  <si>
    <t>MSFabricação de Produtos Cerâmicos</t>
  </si>
  <si>
    <t>MSFabricação de Produtos de Panificação</t>
  </si>
  <si>
    <t>MTComércio de Artigos do Vestuário</t>
  </si>
  <si>
    <t>MTComércio de Autopeças</t>
  </si>
  <si>
    <t>MTComércio de Materiais de Construção</t>
  </si>
  <si>
    <t>MTFarmácias</t>
  </si>
  <si>
    <t>MTMercearias</t>
  </si>
  <si>
    <t>MTRestaurantes</t>
  </si>
  <si>
    <t>MTConfecção de Peças de Vestuário</t>
  </si>
  <si>
    <t>MTFabricação de Calçados de Couro</t>
  </si>
  <si>
    <t>MTFabricação de Laticínios</t>
  </si>
  <si>
    <t>MTFabricação de Móveis</t>
  </si>
  <si>
    <t>MTFabricação de Produtos Cerâmicos</t>
  </si>
  <si>
    <t>MTFabricação de Produtos de Panificação</t>
  </si>
  <si>
    <t>PAComércio de Artigos do Vestuário</t>
  </si>
  <si>
    <t>PAComércio de Autopeças</t>
  </si>
  <si>
    <t>PAComércio de Materiais de Construção</t>
  </si>
  <si>
    <t>PAFarmácias</t>
  </si>
  <si>
    <t>PAMercearias</t>
  </si>
  <si>
    <t>PARestaurantes</t>
  </si>
  <si>
    <t>PAConfecção de Peças de Vestuário</t>
  </si>
  <si>
    <t>PAFabricação de Calçados de Couro</t>
  </si>
  <si>
    <t>PAFabricação de Laticínios</t>
  </si>
  <si>
    <t>PAFabricação de Móveis</t>
  </si>
  <si>
    <t>PAFabricação de Produtos Cerâmicos</t>
  </si>
  <si>
    <t>PAFabricação de Produtos de Panificação</t>
  </si>
  <si>
    <t>PBComércio de Artigos do Vestuário</t>
  </si>
  <si>
    <t>PBComércio de Autopeças</t>
  </si>
  <si>
    <t>PBComércio de Materiais de Construção</t>
  </si>
  <si>
    <t>PBFarmácias</t>
  </si>
  <si>
    <t>PBMercearias</t>
  </si>
  <si>
    <t>PBRestaurantes</t>
  </si>
  <si>
    <t>PBConfecção de Peças de Vestuário</t>
  </si>
  <si>
    <t>PBFabricação de Calçados de Couro</t>
  </si>
  <si>
    <t>PBFabricação de Laticínios</t>
  </si>
  <si>
    <t>PBFabricação de Móveis</t>
  </si>
  <si>
    <t>PBFabricação de Produtos Cerâmicos</t>
  </si>
  <si>
    <t>PBFabricação de Produtos de Panificação</t>
  </si>
  <si>
    <t>PEComércio de Artigos do Vestuário</t>
  </si>
  <si>
    <t>PEComércio de Autopeças</t>
  </si>
  <si>
    <t>PEComércio de Materiais de Construção</t>
  </si>
  <si>
    <t>PEFarmácias</t>
  </si>
  <si>
    <t>PEMercearias</t>
  </si>
  <si>
    <t>PERestaurantes</t>
  </si>
  <si>
    <t>PEConfecção de Peças de Vestuário</t>
  </si>
  <si>
    <t>PEFabricação de Calçados de Couro</t>
  </si>
  <si>
    <t>PEFabricação de Laticínios</t>
  </si>
  <si>
    <t>PEFabricação de Móveis</t>
  </si>
  <si>
    <t>PEFabricação de Produtos Cerâmicos</t>
  </si>
  <si>
    <t>PEFabricação de Produtos de Panificação</t>
  </si>
  <si>
    <t>PIComércio de Artigos do Vestuário</t>
  </si>
  <si>
    <t>PIComércio de Autopeças</t>
  </si>
  <si>
    <t>PIComércio de Materiais de Construção</t>
  </si>
  <si>
    <t>PIFarmácias</t>
  </si>
  <si>
    <t>PIMercearias</t>
  </si>
  <si>
    <t>PIRestaurantes</t>
  </si>
  <si>
    <t>PIConfecção de Peças de Vestuário</t>
  </si>
  <si>
    <t>PIFabricação de Calçados de Couro</t>
  </si>
  <si>
    <t>PIFabricação de Laticínios</t>
  </si>
  <si>
    <t>PIFabricação de Móveis</t>
  </si>
  <si>
    <t>PIFabricação de Produtos Cerâmicos</t>
  </si>
  <si>
    <t>PIFabricação de Produtos de Panificação</t>
  </si>
  <si>
    <t>PRComércio de Artigos do Vestuário</t>
  </si>
  <si>
    <t>PRComércio de Autopeças</t>
  </si>
  <si>
    <t>PRComércio de Materiais de Construção</t>
  </si>
  <si>
    <t>PRFarmácias</t>
  </si>
  <si>
    <t>PRMercearias</t>
  </si>
  <si>
    <t>PRRestaurantes</t>
  </si>
  <si>
    <t>PRConfecção de Peças de Vestuário</t>
  </si>
  <si>
    <t>PRFabricação de Calçados de Couro</t>
  </si>
  <si>
    <t>PRFabricação de Laticínios</t>
  </si>
  <si>
    <t>PRFabricação de Móveis</t>
  </si>
  <si>
    <t>PRFabricação de Produtos Cerâmicos</t>
  </si>
  <si>
    <t>PRFabricação de Produtos de Panificação</t>
  </si>
  <si>
    <t>RJComércio de Artigos do Vestuário</t>
  </si>
  <si>
    <t>RJComércio de Autopeças</t>
  </si>
  <si>
    <t>RJComércio de Materiais de Construção</t>
  </si>
  <si>
    <t>RJFarmácias</t>
  </si>
  <si>
    <t>RJMercearias</t>
  </si>
  <si>
    <t>RJRestaurantes</t>
  </si>
  <si>
    <t>RJConfecção de Peças de Vestuário</t>
  </si>
  <si>
    <t>RJFabricação de Calçados de Couro</t>
  </si>
  <si>
    <t>RJFabricação de Laticínios</t>
  </si>
  <si>
    <t>RJFabricação de Móveis</t>
  </si>
  <si>
    <t>RJFabricação de Produtos Cerâmicos</t>
  </si>
  <si>
    <t>RJFabricação de Produtos de Panificação</t>
  </si>
  <si>
    <t>RNComércio de Artigos do Vestuário</t>
  </si>
  <si>
    <t>RNComércio de Autopeças</t>
  </si>
  <si>
    <t>RNComércio de Materiais de Construção</t>
  </si>
  <si>
    <t>RNFarmácias</t>
  </si>
  <si>
    <t>RNMercearias</t>
  </si>
  <si>
    <t>RNRestaurantes</t>
  </si>
  <si>
    <t>RNConfecção de Peças de Vestuário</t>
  </si>
  <si>
    <t>RNFabricação de Calçados de Couro</t>
  </si>
  <si>
    <t>RNFabricação de Laticínios</t>
  </si>
  <si>
    <t>RNFabricação de Móveis</t>
  </si>
  <si>
    <t>RNFabricação de Produtos Cerâmicos</t>
  </si>
  <si>
    <t>RNFabricação de Produtos de Panificação</t>
  </si>
  <si>
    <t>ROComércio de Artigos do Vestuário</t>
  </si>
  <si>
    <t>ROComércio de Autopeças</t>
  </si>
  <si>
    <t>ROComércio de Materiais de Construção</t>
  </si>
  <si>
    <t>ROFarmácias</t>
  </si>
  <si>
    <t>ROMercearias</t>
  </si>
  <si>
    <t>RORestaurantes</t>
  </si>
  <si>
    <t>ROConfecção de Peças de Vestuário</t>
  </si>
  <si>
    <t>ROFabricação de Calçados de Couro</t>
  </si>
  <si>
    <t>ROFabricação de Laticínios</t>
  </si>
  <si>
    <t>ROFabricação de Móveis</t>
  </si>
  <si>
    <t>ROFabricação de Produtos Cerâmicos</t>
  </si>
  <si>
    <t>ROFabricação de Produtos de Panificação</t>
  </si>
  <si>
    <t>RRComércio de Artigos do Vestuário</t>
  </si>
  <si>
    <t>RRComércio de Autopeças</t>
  </si>
  <si>
    <t>RRComércio de Materiais de Construção</t>
  </si>
  <si>
    <t>RRFarmácias</t>
  </si>
  <si>
    <t>RRMercearias</t>
  </si>
  <si>
    <t>RRRestaurantes</t>
  </si>
  <si>
    <t>RRConfecção de Peças de Vestuário</t>
  </si>
  <si>
    <t>RRFabricação de Calçados de Couro</t>
  </si>
  <si>
    <t>RRFabricação de Laticínios</t>
  </si>
  <si>
    <t>RRFabricação de Móveis</t>
  </si>
  <si>
    <t>RRFabricação de Produtos Cerâmicos</t>
  </si>
  <si>
    <t>RRFabricação de Produtos de Panificação</t>
  </si>
  <si>
    <t>RSComércio de Artigos do Vestuário</t>
  </si>
  <si>
    <t>RSComércio de Autopeças</t>
  </si>
  <si>
    <t>RSComércio de Materiais de Construção</t>
  </si>
  <si>
    <t>RSFarmácias</t>
  </si>
  <si>
    <t>RSMercearias</t>
  </si>
  <si>
    <t>RSRestaurantes</t>
  </si>
  <si>
    <t>RSConfecção de Peças de Vestuário</t>
  </si>
  <si>
    <t>RSFabricação de Calçados de Couro</t>
  </si>
  <si>
    <t>RSFabricação de Laticínios</t>
  </si>
  <si>
    <t>RSFabricação de Móveis</t>
  </si>
  <si>
    <t>RSFabricação de Produtos Cerâmicos</t>
  </si>
  <si>
    <t>RSFabricação de Produtos de Panificação</t>
  </si>
  <si>
    <t>SCComércio de Artigos do Vestuário</t>
  </si>
  <si>
    <t>SCComércio de Autopeças</t>
  </si>
  <si>
    <t>SCComércio de Materiais de Construção</t>
  </si>
  <si>
    <t>SCFarmácias</t>
  </si>
  <si>
    <t>SCMercearias</t>
  </si>
  <si>
    <t>SCRestaurantes</t>
  </si>
  <si>
    <t>SCConfecção de Peças de Vestuário</t>
  </si>
  <si>
    <t>SCFabricação de Calçados de Couro</t>
  </si>
  <si>
    <t>SCFabricação de Laticínios</t>
  </si>
  <si>
    <t>SCFabricação de Móveis</t>
  </si>
  <si>
    <t>SCFabricação de Produtos Cerâmicos</t>
  </si>
  <si>
    <t>SC Fabricação de Produtos de Panificação</t>
  </si>
  <si>
    <t>SEComércio de Artigos do Vestuário</t>
  </si>
  <si>
    <t>SEComércio de Autopeças</t>
  </si>
  <si>
    <t>SEComércio de Materiais de Construção</t>
  </si>
  <si>
    <t>SEFarmácias</t>
  </si>
  <si>
    <t>SEMercearias</t>
  </si>
  <si>
    <t>SERestaurantes</t>
  </si>
  <si>
    <t>SEConfecção de Peças de Vestuário</t>
  </si>
  <si>
    <t>SEFabricação de Calçados de Couro</t>
  </si>
  <si>
    <t>SE Fabricação de Laticínios</t>
  </si>
  <si>
    <t>SE Fabricação de Móveis</t>
  </si>
  <si>
    <t>SEFabricação de Produtos Cerâmicos</t>
  </si>
  <si>
    <t>SEFabricação de Produtos de Panificação</t>
  </si>
  <si>
    <t>SPComércio de Artigos do Vestuário</t>
  </si>
  <si>
    <t>SPComércio de Autopeças</t>
  </si>
  <si>
    <t>SPComércio de Materiais de Construção</t>
  </si>
  <si>
    <t>SPFarmácias</t>
  </si>
  <si>
    <t>SPMercearias</t>
  </si>
  <si>
    <t>SPRestaurantes</t>
  </si>
  <si>
    <t>SPConfecção de Peças de Vestuário</t>
  </si>
  <si>
    <t>SPFabricação de Calçados de Couro</t>
  </si>
  <si>
    <t>SPFabricação de Laticínios</t>
  </si>
  <si>
    <t>SPFabricação de Móveis</t>
  </si>
  <si>
    <t>SPFabricação de Produtos Cerâmicos</t>
  </si>
  <si>
    <t>SPFabricação de Produtos de Panificação</t>
  </si>
  <si>
    <t>TOComércio de Artigos do Vestuário</t>
  </si>
  <si>
    <t>TOComércio de Autopeças</t>
  </si>
  <si>
    <t>TOComércio de Materiais de Construção</t>
  </si>
  <si>
    <t>TOFarmácias</t>
  </si>
  <si>
    <t>TOMercearias</t>
  </si>
  <si>
    <t>TORestaurantes</t>
  </si>
  <si>
    <t>TOConfecção de Peças de Vestuário</t>
  </si>
  <si>
    <t>TOFabricação de Calçados de Couro</t>
  </si>
  <si>
    <t>TOFabricação de Laticínios</t>
  </si>
  <si>
    <t>TOFabricação de Móveis</t>
  </si>
  <si>
    <t>TOFabricação de Produtos Cerâmicos</t>
  </si>
  <si>
    <t>(vigência: 01/01/2012) </t>
  </si>
  <si>
    <t>1) Será apurada a relação (r) conforme abaixo:</t>
  </si>
  <si>
    <t>Receita Bruta (em 12 meses)</t>
  </si>
  <si>
    <t>TABELA V-A</t>
  </si>
  <si>
    <t>(r)&lt;0,10</t>
  </si>
  <si>
    <t>0,10≤ (r)</t>
  </si>
  <si>
    <t>e</t>
  </si>
  <si>
    <t>(r) &lt; 0,15</t>
  </si>
  <si>
    <t>0,15≤ (r)</t>
  </si>
  <si>
    <t>(r) &lt; 0,20</t>
  </si>
  <si>
    <t>0,20≤ (r)</t>
  </si>
  <si>
    <t>(r) &lt; 0,25</t>
  </si>
  <si>
    <t>0,25≤ (r)</t>
  </si>
  <si>
    <t>(r) &lt; 0,30</t>
  </si>
  <si>
    <t>0,30≤ (r)</t>
  </si>
  <si>
    <t>(r) &lt; 0,35</t>
  </si>
  <si>
    <t>0,35≤ (r)</t>
  </si>
  <si>
    <t>(r) &lt; 0,40</t>
  </si>
  <si>
    <t>(r) ≥ 0,40</t>
  </si>
  <si>
    <t>3) Somar-se-á a alíquota do Simples Nacional relativa ao IRPJ, PIS/Pasep, CSLL, Cofins e CPP apurada na forma acima a parcela correspondente ao ISS prevista no Anexo IV a esta Lei Complementar.</t>
  </si>
  <si>
    <t>4) A partilha das receitas relativas ao IRPJ, PIS/Pasep, CSLL, Cofins e CPP arrecadadas na forma deste Anexo será realizada com base nos parâmetros definidos na Tabela V-B, onde:</t>
  </si>
  <si>
    <t>(I) = pontos percentuais da partilha destinada à CPP;</t>
  </si>
  <si>
    <t>(J) = pontos percentuais da partilha destinada ao IRPJ, calculados após o resultado do fator (I);</t>
  </si>
  <si>
    <t>(K) = pontos percentuais da partilha destinada à CSLL, calculados após o resultado dos fatores (I) e (J);</t>
  </si>
  <si>
    <t>(L) = pontos percentuais da partilha destinada à COFINS, calculados após o resultado dos fatores (I), (J) e (K);</t>
  </si>
  <si>
    <t>(M) = pontos percentuais da partilha destinada à contribuição para o PIS/Pasep, calculados após os resultados dos fatores (I), (J), (K) e (L);</t>
  </si>
  <si>
    <t>(I) + (J) + (K) + (L) + (M) = 100</t>
  </si>
  <si>
    <t>N = relação (r) dividida por 0,004, limitando-se o resultado a 100;</t>
  </si>
  <si>
    <t>P = 0,1 dividido pela relação (r), limitando-se o resultado a 1.</t>
  </si>
  <si>
    <t>TABELA V-B:</t>
  </si>
  <si>
    <t>I</t>
  </si>
  <si>
    <t>J</t>
  </si>
  <si>
    <t>K</t>
  </si>
  <si>
    <t>L</t>
  </si>
  <si>
    <t>M</t>
  </si>
  <si>
    <t>N x</t>
  </si>
  <si>
    <t>0,75 X</t>
  </si>
  <si>
    <t>(100 - I)</t>
  </si>
  <si>
    <t>X P</t>
  </si>
  <si>
    <t>0,25 X</t>
  </si>
  <si>
    <t>(100 - I - J - K)</t>
  </si>
  <si>
    <t>100 - I - J - K - L</t>
  </si>
  <si>
    <t>ANEXO VI</t>
  </si>
  <si>
    <t>        (Incluído pela Lei Complementar nº 147, de 2014)    (Produção de efeito)</t>
  </si>
  <si>
    <t>1) Será apurada a relação (r) conforme abaixo: </t>
  </si>
  <si>
    <t>2) A partilha das receitas relativas ao IRPJ, PIS/Pasep, CSLL, Cofins e CPP arrecadadas na forma deste Anexo será realizada com base nos parâmetros definidos na Tabela V-B do Anexo V desta Lei Complementar.</t>
  </si>
  <si>
    <t>3) Independentemente do resultado da relação (r), as alíquotas do Simples Nacional corresponderão ao seguinte:</t>
  </si>
  <si>
    <t>*</t>
  </si>
  <si>
    <t xml:space="preserve">Tabela I - Comércio </t>
  </si>
  <si>
    <t xml:space="preserve">Tabela II - Indústria </t>
  </si>
  <si>
    <t>Tabela III - Serviços</t>
  </si>
  <si>
    <t>Tabela IV - Serviços</t>
  </si>
  <si>
    <t>TABELA VI - Serviços</t>
  </si>
  <si>
    <t>Segmento de Atividade:</t>
  </si>
  <si>
    <t>Serviços Simples Nacional - Tabela III</t>
  </si>
  <si>
    <t>Serviços Simples Nacional - Tabela IV</t>
  </si>
  <si>
    <t>Serviços Simples Nacional - Tabela V</t>
  </si>
  <si>
    <t>Serviços Simples Nacional - Tabela VI</t>
  </si>
  <si>
    <t>Tabelas do Simples Nacional</t>
  </si>
  <si>
    <t>TABELA V - Serviços</t>
  </si>
  <si>
    <t>BAServiços Simples Nacional - Tabela VI</t>
  </si>
  <si>
    <t>BAFabricação de Produtos de Panificação</t>
  </si>
  <si>
    <t>Comércio - Outros</t>
  </si>
  <si>
    <t>Indústria - Outros</t>
  </si>
  <si>
    <t>Serviços</t>
  </si>
  <si>
    <t>TOFabricação de Produtos de Panificação</t>
  </si>
  <si>
    <t>ACComércio - Outros</t>
  </si>
  <si>
    <t>ALComércio - Outros</t>
  </si>
  <si>
    <t>AMComércio - Outros</t>
  </si>
  <si>
    <t>APComércio - Outros</t>
  </si>
  <si>
    <t>BAComércio - Outros</t>
  </si>
  <si>
    <t>CEComércio - Outros</t>
  </si>
  <si>
    <t>DFComércio - Outros</t>
  </si>
  <si>
    <t>ESComércio - Outros</t>
  </si>
  <si>
    <t>GOComércio - Outros</t>
  </si>
  <si>
    <t>MAComércio - Outros</t>
  </si>
  <si>
    <t>MGComércio - Outros</t>
  </si>
  <si>
    <t>MSComércio - Outros</t>
  </si>
  <si>
    <t>MTComércio - Outros</t>
  </si>
  <si>
    <t>PAComércio - Outros</t>
  </si>
  <si>
    <t>PBComércio - Outros</t>
  </si>
  <si>
    <t>PEComércio - Outros</t>
  </si>
  <si>
    <t>PIComércio - Outros</t>
  </si>
  <si>
    <t>PRComércio - Outros</t>
  </si>
  <si>
    <t>RJComércio - Outros</t>
  </si>
  <si>
    <t>RNComércio - Outros</t>
  </si>
  <si>
    <t>ROComércio - Outros</t>
  </si>
  <si>
    <t>RRComércio - Outros</t>
  </si>
  <si>
    <t>RSComércio - Outros</t>
  </si>
  <si>
    <t>SCComércio - Outros</t>
  </si>
  <si>
    <t>SEComércio - Outros</t>
  </si>
  <si>
    <t>SPComércio - Outros</t>
  </si>
  <si>
    <t>TOComércio - Outros</t>
  </si>
  <si>
    <t>ACIndústria - Outros</t>
  </si>
  <si>
    <t>ALIndústria - Outros</t>
  </si>
  <si>
    <t>AMIndústria - Outros</t>
  </si>
  <si>
    <t>APIndústria - Outros</t>
  </si>
  <si>
    <t>BAIndústria - Outros</t>
  </si>
  <si>
    <t>CEIndústria - Outros</t>
  </si>
  <si>
    <t>DFIndústria - Outros</t>
  </si>
  <si>
    <t>ESIndústria - Outros</t>
  </si>
  <si>
    <t>GOIndústria - Outros</t>
  </si>
  <si>
    <t>MAIndústria - Outros</t>
  </si>
  <si>
    <t>MGIndústria - Outros</t>
  </si>
  <si>
    <t>MSIndústria - Outros</t>
  </si>
  <si>
    <t>MTIndústria - Outros</t>
  </si>
  <si>
    <t>PAIndústria - Outros</t>
  </si>
  <si>
    <t>PBIndústria - Outros</t>
  </si>
  <si>
    <t>PEIndústria - Outros</t>
  </si>
  <si>
    <t>PIIndústria - Outros</t>
  </si>
  <si>
    <t>PRIndústria - Outros</t>
  </si>
  <si>
    <t>RJIndústria - Outros</t>
  </si>
  <si>
    <t>RNIndústria - Outros</t>
  </si>
  <si>
    <t>ROIndústria - Outros</t>
  </si>
  <si>
    <t>RRIndústria - Outros</t>
  </si>
  <si>
    <t>RSIndústria - Outros</t>
  </si>
  <si>
    <t>SCIndústria - Outros</t>
  </si>
  <si>
    <t>SEIndústria - Outros</t>
  </si>
  <si>
    <t>SPIndústria - Outros</t>
  </si>
  <si>
    <t>TOIndústria - Outros</t>
  </si>
  <si>
    <t>ACServiços Simples Nacional - Tabela III</t>
  </si>
  <si>
    <t>ALServiços Simples Nacional - Tabela III</t>
  </si>
  <si>
    <t>AMServiços Simples Nacional - Tabela III</t>
  </si>
  <si>
    <t>APServiços Simples Nacional - Tabela III</t>
  </si>
  <si>
    <t>BAServiços Simples Nacional - Tabela III</t>
  </si>
  <si>
    <t>CEServiços Simples Nacional - Tabela III</t>
  </si>
  <si>
    <t>DFServiços Simples Nacional - Tabela III</t>
  </si>
  <si>
    <t>ESServiços Simples Nacional - Tabela III</t>
  </si>
  <si>
    <t>GOServiços Simples Nacional - Tabela III</t>
  </si>
  <si>
    <t>MAServiços Simples Nacional - Tabela III</t>
  </si>
  <si>
    <t>MGServiços Simples Nacional - Tabela III</t>
  </si>
  <si>
    <t>MSServiços Simples Nacional - Tabela III</t>
  </si>
  <si>
    <t>MTServiços Simples Nacional - Tabela III</t>
  </si>
  <si>
    <t>PAServiços Simples Nacional - Tabela III</t>
  </si>
  <si>
    <t>PBServiços Simples Nacional - Tabela III</t>
  </si>
  <si>
    <t>PEServiços Simples Nacional - Tabela III</t>
  </si>
  <si>
    <t>PIServiços Simples Nacional - Tabela III</t>
  </si>
  <si>
    <t>PRServiços Simples Nacional - Tabela III</t>
  </si>
  <si>
    <t>RJServiços Simples Nacional - Tabela III</t>
  </si>
  <si>
    <t>RNServiços Simples Nacional - Tabela III</t>
  </si>
  <si>
    <t>ROServiços Simples Nacional - Tabela III</t>
  </si>
  <si>
    <t>RRServiços Simples Nacional - Tabela III</t>
  </si>
  <si>
    <t>RSServiços Simples Nacional - Tabela III</t>
  </si>
  <si>
    <t>SCServiços Simples Nacional - Tabela III</t>
  </si>
  <si>
    <t>SEServiços Simples Nacional - Tabela III</t>
  </si>
  <si>
    <t>SPServiços Simples Nacional - Tabela III</t>
  </si>
  <si>
    <t>TOServiços Simples Nacional - Tabela III</t>
  </si>
  <si>
    <t>ACServiços Simples Nacional - Tabela IV</t>
  </si>
  <si>
    <t>ALServiços Simples Nacional - Tabela IV</t>
  </si>
  <si>
    <t>AMServiços Simples Nacional - Tabela IV</t>
  </si>
  <si>
    <t>APServiços Simples Nacional - Tabela IV</t>
  </si>
  <si>
    <t>BAServiços Simples Nacional - Tabela IV</t>
  </si>
  <si>
    <t>CEServiços Simples Nacional - Tabela IV</t>
  </si>
  <si>
    <t>DFServiços Simples Nacional - Tabela IV</t>
  </si>
  <si>
    <t>ESServiços Simples Nacional - Tabela IV</t>
  </si>
  <si>
    <t>GOServiços Simples Nacional - Tabela IV</t>
  </si>
  <si>
    <t>MAServiços Simples Nacional - Tabela IV</t>
  </si>
  <si>
    <t>MGServiços Simples Nacional - Tabela IV</t>
  </si>
  <si>
    <t>MSServiços Simples Nacional - Tabela IV</t>
  </si>
  <si>
    <t>MTServiços Simples Nacional - Tabela IV</t>
  </si>
  <si>
    <t>PAServiços Simples Nacional - Tabela IV</t>
  </si>
  <si>
    <t>PBServiços Simples Nacional - Tabela IV</t>
  </si>
  <si>
    <t>PEServiços Simples Nacional - Tabela IV</t>
  </si>
  <si>
    <t>PIServiços Simples Nacional - Tabela IV</t>
  </si>
  <si>
    <t>PRServiços Simples Nacional - Tabela IV</t>
  </si>
  <si>
    <t>RJServiços Simples Nacional - Tabela IV</t>
  </si>
  <si>
    <t>RNServiços Simples Nacional - Tabela IV</t>
  </si>
  <si>
    <t>ROServiços Simples Nacional - Tabela IV</t>
  </si>
  <si>
    <t>RRServiços Simples Nacional - Tabela IV</t>
  </si>
  <si>
    <t>RSServiços Simples Nacional - Tabela IV</t>
  </si>
  <si>
    <t>SCServiços Simples Nacional - Tabela IV</t>
  </si>
  <si>
    <t>SEServiços Simples Nacional - Tabela IV</t>
  </si>
  <si>
    <t>SPServiços Simples Nacional - Tabela IV</t>
  </si>
  <si>
    <t>TOServiços Simples Nacional - Tabela IV</t>
  </si>
  <si>
    <t>ACServiços Simples Nacional - Tabela V</t>
  </si>
  <si>
    <t>ALServiços Simples Nacional - Tabela V</t>
  </si>
  <si>
    <t>AMServiços Simples Nacional - Tabela V</t>
  </si>
  <si>
    <t>APServiços Simples Nacional - Tabela V</t>
  </si>
  <si>
    <t>BAServiços Simples Nacional - Tabela V</t>
  </si>
  <si>
    <t>CEServiços Simples Nacional - Tabela V</t>
  </si>
  <si>
    <t>DFServiços Simples Nacional - Tabela V</t>
  </si>
  <si>
    <t>ESServiços Simples Nacional - Tabela V</t>
  </si>
  <si>
    <t>GOServiços Simples Nacional - Tabela V</t>
  </si>
  <si>
    <t>MAServiços Simples Nacional - Tabela V</t>
  </si>
  <si>
    <t>MGServiços Simples Nacional - Tabela V</t>
  </si>
  <si>
    <t>MSServiços Simples Nacional - Tabela V</t>
  </si>
  <si>
    <t>MTServiços Simples Nacional - Tabela V</t>
  </si>
  <si>
    <t>PAServiços Simples Nacional - Tabela V</t>
  </si>
  <si>
    <t>PBServiços Simples Nacional - Tabela V</t>
  </si>
  <si>
    <t>PEServiços Simples Nacional - Tabela V</t>
  </si>
  <si>
    <t>PIServiços Simples Nacional - Tabela V</t>
  </si>
  <si>
    <t>PRServiços Simples Nacional - Tabela V</t>
  </si>
  <si>
    <t>RJServiços Simples Nacional - Tabela V</t>
  </si>
  <si>
    <t>RNServiços Simples Nacional - Tabela V</t>
  </si>
  <si>
    <t>ROServiços Simples Nacional - Tabela V</t>
  </si>
  <si>
    <t>RRServiços Simples Nacional - Tabela V</t>
  </si>
  <si>
    <t>RSServiços Simples Nacional - Tabela V</t>
  </si>
  <si>
    <t>SCServiços Simples Nacional - Tabela V</t>
  </si>
  <si>
    <t>SEServiços Simples Nacional - Tabela V</t>
  </si>
  <si>
    <t>SPServiços Simples Nacional - Tabela V</t>
  </si>
  <si>
    <t>TOServiços Simples Nacional - Tabela V</t>
  </si>
  <si>
    <t>ACServiços Simples Nacional - Tabela VI</t>
  </si>
  <si>
    <t>ALServiços Simples Nacional - Tabela VI</t>
  </si>
  <si>
    <t>AMServiços Simples Nacional - Tabela VI</t>
  </si>
  <si>
    <t>APServiços Simples Nacional - Tabela VI</t>
  </si>
  <si>
    <t>CEServiços Simples Nacional - Tabela VI</t>
  </si>
  <si>
    <t>DFServiços Simples Nacional - Tabela VI</t>
  </si>
  <si>
    <t>ESServiços Simples Nacional - Tabela VI</t>
  </si>
  <si>
    <t>GOServiços Simples Nacional - Tabela VI</t>
  </si>
  <si>
    <t>MAServiços Simples Nacional - Tabela VI</t>
  </si>
  <si>
    <t>MGServiços Simples Nacional - Tabela VI</t>
  </si>
  <si>
    <t>MSServiços Simples Nacional - Tabela VI</t>
  </si>
  <si>
    <t>MTServiços Simples Nacional - Tabela VI</t>
  </si>
  <si>
    <t>PAServiços Simples Nacional - Tabela VI</t>
  </si>
  <si>
    <t>PBServiços Simples Nacional - Tabela VI</t>
  </si>
  <si>
    <t>PEServiços Simples Nacional - Tabela VI</t>
  </si>
  <si>
    <t>PIServiços Simples Nacional - Tabela VI</t>
  </si>
  <si>
    <t>PRServiços Simples Nacional - Tabela VI</t>
  </si>
  <si>
    <t>RJServiços Simples Nacional - Tabela VI</t>
  </si>
  <si>
    <t>RNServiços Simples Nacional - Tabela VI</t>
  </si>
  <si>
    <t>ROServiços Simples Nacional - Tabela VI</t>
  </si>
  <si>
    <t>RRServiços Simples Nacional - Tabela VI</t>
  </si>
  <si>
    <t>RSServiços Simples Nacional - Tabela VI</t>
  </si>
  <si>
    <t>SCServiços Simples Nacional - Tabela VI</t>
  </si>
  <si>
    <t>SEServiços Simples Nacional - Tabela VI</t>
  </si>
  <si>
    <t>SPServiços Simples Nacional - Tabela VI</t>
  </si>
  <si>
    <t>TOServiços Simples Nacional - Tabela VI</t>
  </si>
  <si>
    <t>Simples Nacional</t>
  </si>
  <si>
    <t>CONSULTE O SEU CONTADOR PARA SABER OS PERCENTUAIS DE TRIBUTAÇÃO COM MAIOR PRECISÃO.</t>
  </si>
  <si>
    <t>ATENÇÃO</t>
  </si>
  <si>
    <t>**Os valores relativos à substituição tributária foram calculados com base em estudos elaborados pelo SEBRAE.</t>
  </si>
  <si>
    <t>Cálculo do Imposto a ser incluído na Nota Fiscal</t>
  </si>
  <si>
    <t xml:space="preserve">I - creche, pré-escola e estabelecimento de ensino fundamental, escolas técnicas, profissionais e de ensino médio, de línguas estrangeiras, de artes, cursos técnicos de pilotagem, preparatórios para concursos, gerenciais e escolas livres, exceto as previstas nos incisos II e III do § 5º-D deste artigo;  </t>
  </si>
  <si>
    <t xml:space="preserve">II - agência terceirizada de correios;  </t>
  </si>
  <si>
    <t xml:space="preserve">III - agência de viagem e turismo;  </t>
  </si>
  <si>
    <t xml:space="preserve">IV - centro de formação de condutores de veículos automotores de transporte terrestre de passageiros e de carga;  </t>
  </si>
  <si>
    <t>V - agência lotérica;</t>
  </si>
  <si>
    <t xml:space="preserve">IX - serviços de instalação, de reparos e de manutenção em geral, bem como de usinagem, solda, tratamento e revestimento em metais;  </t>
  </si>
  <si>
    <t xml:space="preserve">XIII - transporte municipal de passageiros; e  </t>
  </si>
  <si>
    <t>XIV - escritórios de serviços contábeis, observado o disposto nos §§ 22-B e 22-C deste artigo.</t>
  </si>
  <si>
    <t>XV - produções cinematográficas, audiovisuais, artísticas e culturais, sua exibição ou apresentação, inclusive no caso de música, literatura, artes cênicas, artes visuais, cinematográficas e audiovisuais.</t>
  </si>
  <si>
    <t>XVI - fisioterapia;</t>
  </si>
  <si>
    <t>XVII - corretagem de seguros.</t>
  </si>
  <si>
    <t>I - construção de imóveis e obras de engenharia em geral, inclusive sob a forma de subempreitada, execução de projetos e serviços de paisagismo, bem como decoração de interiores;</t>
  </si>
  <si>
    <t>VI - serviço de vigilância, limpeza ou conservação.</t>
  </si>
  <si>
    <t>VII - serviços advocatícios.</t>
  </si>
  <si>
    <t>II - academias de dança, de capoeira, de ioga e de artes marciais; </t>
  </si>
  <si>
    <t>III - academias de atividades físicas, desportivas, de natação e escolas de esportes; </t>
  </si>
  <si>
    <t>IV - elaboração de programas de computadores, inclusive jogos eletrônicos, desde que desenvolvidos em estabelecimento do optante;  </t>
  </si>
  <si>
    <t>V - licenciamento ou cessão de direito de uso de programas de computação;  </t>
  </si>
  <si>
    <t>VI - planejamento, confecção, manutenção e atualização de páginas eletrônicas, desde que realizados em estabelecimento do optante;  </t>
  </si>
  <si>
    <t>IX - empresas montadoras de estandes para feiras;  </t>
  </si>
  <si>
    <t>XII - laboratórios de análises clínicas ou de patologia clínica;  </t>
  </si>
  <si>
    <t>XIII - serviços de tomografia, diagnósticos médicos por imagem, registros gráficos e métodos óticos, bem como ressonância magnética; </t>
  </si>
  <si>
    <t>XIV - serviços de prótese em geral.  </t>
  </si>
  <si>
    <t>Demais Serviços</t>
  </si>
  <si>
    <t>Classificação de Serviços Tributados conforme Tabelas III, IV, V e VI do Simples Nacional</t>
  </si>
  <si>
    <t>Tabela III</t>
  </si>
  <si>
    <t>Tabela IV</t>
  </si>
  <si>
    <t xml:space="preserve">I - administração e locação de imóveis de terceiros; </t>
  </si>
  <si>
    <t>Tabela V</t>
  </si>
  <si>
    <t>Tabela VI</t>
  </si>
  <si>
    <t>15% sobre base de cálculo (receita bruta  x 8%)</t>
  </si>
  <si>
    <t>9% sobre base de cálculo (receita bruta X 12%)</t>
  </si>
  <si>
    <t>PIS</t>
  </si>
  <si>
    <t>0,65% sobre receita bruta mensal</t>
  </si>
  <si>
    <t>3% sobre receita bruta</t>
  </si>
  <si>
    <t>ICMS</t>
  </si>
  <si>
    <t>Alíquota básica em operações internas</t>
  </si>
  <si>
    <t>ISS</t>
  </si>
  <si>
    <t>Alíquota variável conforme município</t>
  </si>
  <si>
    <t>Lucro Presumido</t>
  </si>
  <si>
    <t>Setor:</t>
  </si>
  <si>
    <t>Cálculo Imposto</t>
  </si>
  <si>
    <t>Dados sobre a Empresa</t>
  </si>
  <si>
    <t xml:space="preserve">Receita Bruta em 12 meses (em R$) </t>
  </si>
  <si>
    <t xml:space="preserve">Alíquota </t>
  </si>
  <si>
    <t xml:space="preserve">IRPJ </t>
  </si>
  <si>
    <t xml:space="preserve">CSLL </t>
  </si>
  <si>
    <t xml:space="preserve">Cofins </t>
  </si>
  <si>
    <t xml:space="preserve">PIS/Pasep </t>
  </si>
  <si>
    <t xml:space="preserve">CPP </t>
  </si>
  <si>
    <t xml:space="preserve">ICMS </t>
  </si>
  <si>
    <t xml:space="preserve">Até 180.000,00 </t>
  </si>
  <si>
    <t xml:space="preserve">De 180.000,01 a 360.000,00 </t>
  </si>
  <si>
    <t xml:space="preserve">De 360.000,01 a 540.000,00 </t>
  </si>
  <si>
    <t xml:space="preserve">De 540.000,01 a 720.000,00 </t>
  </si>
  <si>
    <t xml:space="preserve">De 720.000,01 a 900.000,00 </t>
  </si>
  <si>
    <t xml:space="preserve">De 900.000,01 a 1.080.000,00 </t>
  </si>
  <si>
    <t xml:space="preserve">De 1.080.000,01 a 1.260.000,00 </t>
  </si>
  <si>
    <t xml:space="preserve">De 1.260.000,01 a 1.440.000,00 </t>
  </si>
  <si>
    <t xml:space="preserve">De 1.440.000,01 a 1.620.000,00 </t>
  </si>
  <si>
    <t xml:space="preserve">De 1.620.000,01 a 1.800.000,00 </t>
  </si>
  <si>
    <t xml:space="preserve">De 1.800.000,01 a 1.980.000,00 </t>
  </si>
  <si>
    <t xml:space="preserve">De 1.980.000,01 a 2.160.000,00 </t>
  </si>
  <si>
    <t xml:space="preserve">De 2.160.000,01 a 2.340.000,00 </t>
  </si>
  <si>
    <t xml:space="preserve">De 2.340.000,01 a 2.520.000,00 </t>
  </si>
  <si>
    <t xml:space="preserve">De 2.520.000,01 a 2.700.000,00 </t>
  </si>
  <si>
    <t xml:space="preserve">De 2.700.000,01 a 2.880.000,00 </t>
  </si>
  <si>
    <t xml:space="preserve">De 2.880.000,01 a 3.060.000,00 </t>
  </si>
  <si>
    <t xml:space="preserve">De 3.060.000,01 a 3.240.000,00 </t>
  </si>
  <si>
    <t xml:space="preserve">De 3.240.000,01 a 3.420.000,00 </t>
  </si>
  <si>
    <t xml:space="preserve">De 3.420.000,01 a 3.600.000,00 </t>
  </si>
  <si>
    <t>UNIÃO</t>
  </si>
  <si>
    <t xml:space="preserve">IPI </t>
  </si>
  <si>
    <t xml:space="preserve">ISS </t>
  </si>
  <si>
    <t>Tabela II - Indústria</t>
  </si>
  <si>
    <t>União</t>
  </si>
  <si>
    <t>Tabela V - Serviços</t>
  </si>
  <si>
    <t>União - IRPJ, PIS/Pasep, CSLL, Cofins  e CPP</t>
  </si>
  <si>
    <t>Tabela VI - Serviços</t>
  </si>
  <si>
    <r>
      <t>Alíquotas e Partilha do Simples Nacional - Receitas decorrentes da prestação de serviços relacionados no § 5</t>
    </r>
    <r>
      <rPr>
        <strike/>
        <sz val="11"/>
        <color theme="1"/>
        <rFont val="Calibri"/>
        <family val="2"/>
        <scheme val="minor"/>
      </rPr>
      <t>º</t>
    </r>
    <r>
      <rPr>
        <sz val="11"/>
        <color theme="1"/>
        <rFont val="Calibri"/>
        <family val="2"/>
        <scheme val="minor"/>
      </rPr>
      <t>-D do art. 18 desta Lei Complementar.</t>
    </r>
    <r>
      <rPr>
        <b/>
        <u/>
        <sz val="11"/>
        <color theme="1"/>
        <rFont val="Calibri"/>
        <family val="2"/>
        <scheme val="minor"/>
      </rPr>
      <t> </t>
    </r>
  </si>
  <si>
    <r>
      <t>(r) = </t>
    </r>
    <r>
      <rPr>
        <u/>
        <sz val="11"/>
        <color theme="1"/>
        <rFont val="Calibri"/>
        <family val="2"/>
        <scheme val="minor"/>
      </rPr>
      <t>Folha de Salários incluídos encargos (em 12 meses)</t>
    </r>
  </si>
  <si>
    <t>2) Nas hipóteses em que (r) corresponda aos intervalos centesimais da Tabela V-A, onde “&lt;” significa menor que, “&gt;” significa maior que, “≤” significa igual ou menor que e “≥” significa maior ou igual que, as alíquotas do Simples Nacional relativas ao IRPJ, PIS/Pasep, CSLL, Cofins e CPP corresponderão ao seguinte:</t>
  </si>
  <si>
    <r>
      <t>Alíquotas e Partilha do Simples Nacional - Receitas decorrentes da prestação de serviços relacionados no § 5</t>
    </r>
    <r>
      <rPr>
        <u/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-I do art. 18 desta Lei Complementar.</t>
    </r>
  </si>
  <si>
    <r>
      <t>ANEXO V DA LEI COMPLEMENTAR N</t>
    </r>
    <r>
      <rPr>
        <b/>
        <u/>
        <vertAlign val="superscript"/>
        <sz val="11"/>
        <color rgb="FF000000"/>
        <rFont val="Calibri"/>
        <family val="2"/>
        <scheme val="minor"/>
      </rPr>
      <t>o</t>
    </r>
    <r>
      <rPr>
        <b/>
        <sz val="11"/>
        <color rgb="FF000000"/>
        <rFont val="Calibri"/>
        <family val="2"/>
        <scheme val="minor"/>
      </rPr>
      <t> 123, DE 14 DE DEZEMBRO DE 2006.</t>
    </r>
  </si>
  <si>
    <r>
      <t>(Vigência: 1</t>
    </r>
    <r>
      <rPr>
        <u/>
        <vertAlign val="superscript"/>
        <sz val="11"/>
        <color rgb="FF000000"/>
        <rFont val="Calibri"/>
        <family val="2"/>
        <scheme val="minor"/>
      </rPr>
      <t>o</t>
    </r>
    <r>
      <rPr>
        <sz val="11"/>
        <color rgb="FF000000"/>
        <rFont val="Calibri"/>
        <family val="2"/>
        <scheme val="minor"/>
      </rPr>
      <t> de janeiro de 2015) </t>
    </r>
  </si>
  <si>
    <r>
      <t>(r) = </t>
    </r>
    <r>
      <rPr>
        <u/>
        <sz val="11"/>
        <color rgb="FF000000"/>
        <rFont val="Calibri"/>
        <family val="2"/>
        <scheme val="minor"/>
      </rPr>
      <t>Folha de Salários incluídos encargos (em 12 meses)</t>
    </r>
  </si>
  <si>
    <t>Comércio e Indústria</t>
  </si>
  <si>
    <t>assim distribuídos:</t>
  </si>
  <si>
    <t>União:</t>
  </si>
  <si>
    <t>Estado:</t>
  </si>
  <si>
    <t>Município:</t>
  </si>
  <si>
    <t>Passos:</t>
  </si>
  <si>
    <t>1 - Habilitar macros</t>
  </si>
  <si>
    <t>2 - Clicar no botão "Limpa cálculo anterior"</t>
  </si>
  <si>
    <t>4 - Clicar no botão "Calcula Tributos"</t>
  </si>
  <si>
    <t>5 - Clicar no botão "Gera Cartaz"</t>
  </si>
  <si>
    <t>Clique aqui para saber critérios de cálculo utilizados.</t>
  </si>
  <si>
    <t>Clique aqui para saber o enquadramento dos Serviços nas Tabelas III a VI do Simples Nacional.</t>
  </si>
  <si>
    <t>CRITÉRIOS ADOTADOS PARA O CÁLCULO DO IMPOSTO NA NOTA FISCAL</t>
  </si>
  <si>
    <t>1 - Empresas que adotam o Simples Nacional:</t>
  </si>
  <si>
    <t xml:space="preserve">1.2 - Para Serviços enquadrados na Tabela V do Simples Nacional, é informada a alíquota média entre as colunas 5 a 9 no campo "União - IRPJ, CSLL, CPP, PIS, COFINS, IPI".  </t>
  </si>
  <si>
    <t>1.3 - O percentual informado no campo "Substituição Tributária" é calculado de acordo com pesquisa tributária realizada pelo SEBRAE.</t>
  </si>
  <si>
    <t>1.4  - Nos segmentos de atividade "Comércio - Outros" e "Indústria - Outros", é informado o percentual médio de Substituição Tributária dos segmentos Indústria e Comercio incluídos na pesquisa.</t>
  </si>
  <si>
    <t>1.1 - Os percentuais informados nos campos "União - IRPJ, CSLL, CPP, PIS, COFINS, IPI", "Estado - ICMS" e "Município - ISS" são calculados com base nas tabelas do Simples Nacional.</t>
  </si>
  <si>
    <t>2 - Empresas que adotam o Lucro Presumido</t>
  </si>
  <si>
    <t>. IRPJ (15% sobre base de cálculo - receita bruta  x 8%) = 1,20%</t>
  </si>
  <si>
    <t>. CSLL (9% sobre base de cálculo - receita bruta x 12%) = 1,08%</t>
  </si>
  <si>
    <t>. PIS (0,65% sobre receita bruta mensal) = 0,65%</t>
  </si>
  <si>
    <t>. COFINS (3% sobre receita bruta) = 3%</t>
  </si>
  <si>
    <t>2.1 - Para as empresas do Setor Comércio:</t>
  </si>
  <si>
    <t>a) No campo "União - IRPJ, CSLL, CPP, PIS, COFINS, IPI"  são incluídos:</t>
  </si>
  <si>
    <t>b) No campo "Estado - ICMS" é incluída alíquota média de 9%.</t>
  </si>
  <si>
    <t>IPI</t>
  </si>
  <si>
    <t>5% sobre receita bruta</t>
  </si>
  <si>
    <t>. IPI (alíquota variável conforme produto) = 5%</t>
  </si>
  <si>
    <t>2.2 - Para as empresas do Setor Indústria:</t>
  </si>
  <si>
    <t>2.3 - Para as empresas do Setor Serviços:</t>
  </si>
  <si>
    <t>b) No campo "Município - ISS" é incluída alíquota média de 5% (alíquota variável conforme município).</t>
  </si>
  <si>
    <t xml:space="preserve">2.4 - Não incluida a Contribuição para Previdência nos três segmentos. </t>
  </si>
  <si>
    <r>
      <t xml:space="preserve">Em atendimento a </t>
    </r>
    <r>
      <rPr>
        <u/>
        <sz val="20"/>
        <color theme="1"/>
        <rFont val="Calibri"/>
        <family val="2"/>
        <scheme val="minor"/>
      </rPr>
      <t>Lei 12.741/2012</t>
    </r>
    <r>
      <rPr>
        <sz val="20"/>
        <color theme="1"/>
        <rFont val="Calibri"/>
        <family val="2"/>
        <scheme val="minor"/>
      </rPr>
      <t xml:space="preserve"> (Lei do Imposto na Nota Fiscal) informamos que o valor </t>
    </r>
    <r>
      <rPr>
        <u/>
        <sz val="20"/>
        <color theme="1"/>
        <rFont val="Calibri"/>
        <family val="2"/>
        <scheme val="minor"/>
      </rPr>
      <t>aproximado</t>
    </r>
    <r>
      <rPr>
        <sz val="20"/>
        <color theme="1"/>
        <rFont val="Calibri"/>
        <family val="2"/>
        <scheme val="minor"/>
      </rPr>
      <t xml:space="preserve"> dos tributos incidentes sobre as operações deste estabelecimento é de:  </t>
    </r>
  </si>
  <si>
    <r>
      <t xml:space="preserve">* informamos que os valores percentuais relativos à carga tributária são </t>
    </r>
    <r>
      <rPr>
        <b/>
        <u/>
        <sz val="14"/>
        <color theme="1"/>
        <rFont val="Calibri"/>
        <family val="2"/>
        <scheme val="minor"/>
      </rPr>
      <t>aproximados,</t>
    </r>
    <r>
      <rPr>
        <b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 xml:space="preserve"> nos termos do art. 1º da Lei 12.741/2012 e art. 2º do Decreto 8.264/2014. </t>
    </r>
  </si>
  <si>
    <t>3 - Preencher os dados sobre a Empresa. O campo "Setor" não precisa ser preenchido.</t>
  </si>
  <si>
    <t>3 - Tributos não incluídos na planilha de cálculo:</t>
  </si>
  <si>
    <t>. IOF (Imposto sobre Operações Financeiras) incidente sobre produtos financeiros;</t>
  </si>
  <si>
    <t>. CIDE (Contribuição de Intervenção no Domínio Econômico) incidente sobre a comercialização de petróleo, gás natural, álcool etílico combustível e respectivos derivados;</t>
  </si>
  <si>
    <t>. Imposto de Impostação incidente sobre produtos oriundos do exterior.</t>
  </si>
  <si>
    <t>Importante: se a empresa for tributada pelos tributos acima, a planilha de cálculo não deve ser utilizada. Consulte o seu contador para saber o percentual dos impostos a ser informado.</t>
  </si>
  <si>
    <t xml:space="preserve">Estado - Total </t>
  </si>
  <si>
    <t>Total</t>
  </si>
  <si>
    <t>Serviços Lucro Presumido</t>
  </si>
  <si>
    <t>RSServiços Lucro Presumido</t>
  </si>
  <si>
    <t>RRServiços Lucro Presumido</t>
  </si>
  <si>
    <t>União - PIS, COFINS</t>
  </si>
  <si>
    <t>Estado - ICMS (não aplica para Serviços)</t>
  </si>
  <si>
    <t>Estado - Substituição Tributária do ICMS (não aplica para Serviços)</t>
  </si>
  <si>
    <t>Município - ISS</t>
  </si>
  <si>
    <t>3,65%</t>
  </si>
  <si>
    <t>0,00%</t>
  </si>
  <si>
    <t>5,00%</t>
  </si>
  <si>
    <t>ACServiços Lucro Presumido</t>
  </si>
  <si>
    <t>ALServiços Lucro Presumido</t>
  </si>
  <si>
    <t>AMServiços Lucro Presumido</t>
  </si>
  <si>
    <t>APServiços Lucro Presumido</t>
  </si>
  <si>
    <t>BAServiços Lucro Presumido</t>
  </si>
  <si>
    <t>CEServiços Lucro Presumido</t>
  </si>
  <si>
    <t>DFServiços Lucro Presumido</t>
  </si>
  <si>
    <t>ESServiços Lucro Presumido</t>
  </si>
  <si>
    <t>GOServiços Lucro Presumido</t>
  </si>
  <si>
    <t>MAServiços Lucro Presumido</t>
  </si>
  <si>
    <t>MGServiços Lucro Presumido</t>
  </si>
  <si>
    <t>MSServiços Lucro Presumido</t>
  </si>
  <si>
    <t>MTServiços Lucro Presumido</t>
  </si>
  <si>
    <t>PAServiços Lucro Presumido</t>
  </si>
  <si>
    <t>PBServiços Lucro Presumido</t>
  </si>
  <si>
    <t>PEServiços Lucro Presumido</t>
  </si>
  <si>
    <t>PIServiços Lucro Presumido</t>
  </si>
  <si>
    <t>PRServiços Lucro Presumido</t>
  </si>
  <si>
    <t>RJServiços Lucro Presumido</t>
  </si>
  <si>
    <t>RNServiços Lucro Presumido</t>
  </si>
  <si>
    <t>ROServiços Lucro Presumido</t>
  </si>
  <si>
    <t>SCServiços Lucro Presumido</t>
  </si>
  <si>
    <t>SEServiços Lucro Presumido</t>
  </si>
  <si>
    <t>SPServiços Lucro Presumido</t>
  </si>
  <si>
    <t>TOServiços Lucro Presumido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</si>
</sst>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48"/>
      <color theme="1"/>
      <name val="Times New Roman"/>
      <family val="1"/>
    </font>
    <font>
      <sz val="20"/>
      <color theme="1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vertAlign val="superscript"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vertAlign val="superscript"/>
      <sz val="11"/>
      <color rgb="FF000000"/>
      <name val="Calibri"/>
      <family val="2"/>
      <scheme val="minor"/>
    </font>
    <font>
      <u/>
      <vertAlign val="superscript"/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</cellStyleXfs>
  <cellXfs count="104">
    <xf numFmtId="0" fontId="0" fillId="0" borderId="0" xfId="0"/>
    <xf numFmtId="10" fontId="0" fillId="0" borderId="0" xfId="0" applyNumberFormat="1"/>
    <xf numFmtId="0" fontId="0" fillId="0" borderId="0" xfId="0" applyFill="1"/>
    <xf numFmtId="10" fontId="0" fillId="0" borderId="0" xfId="0" applyNumberForma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justify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10" fillId="0" borderId="0" xfId="0" applyFont="1" applyAlignment="1">
      <alignment vertical="top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9" fontId="0" fillId="0" borderId="0" xfId="0" applyNumberFormat="1"/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3" fillId="0" borderId="14" xfId="0" applyFont="1" applyBorder="1" applyAlignment="1">
      <alignment horizontal="center" vertical="center"/>
    </xf>
    <xf numFmtId="0" fontId="13" fillId="0" borderId="0" xfId="0" applyFont="1"/>
    <xf numFmtId="0" fontId="13" fillId="0" borderId="14" xfId="0" applyFont="1" applyBorder="1"/>
    <xf numFmtId="0" fontId="13" fillId="0" borderId="0" xfId="0" applyFont="1" applyAlignment="1">
      <alignment horizontal="left"/>
    </xf>
    <xf numFmtId="0" fontId="15" fillId="0" borderId="0" xfId="0" applyFont="1"/>
    <xf numFmtId="0" fontId="13" fillId="0" borderId="14" xfId="0" applyFont="1" applyFill="1" applyBorder="1"/>
    <xf numFmtId="0" fontId="10" fillId="0" borderId="0" xfId="0" applyFont="1"/>
    <xf numFmtId="0" fontId="0" fillId="0" borderId="0" xfId="0" applyFont="1"/>
    <xf numFmtId="10" fontId="0" fillId="2" borderId="14" xfId="0" applyNumberFormat="1" applyFont="1" applyFill="1" applyBorder="1"/>
    <xf numFmtId="0" fontId="0" fillId="2" borderId="14" xfId="0" applyFont="1" applyFill="1" applyBorder="1"/>
    <xf numFmtId="0" fontId="0" fillId="0" borderId="0" xfId="0" applyFont="1" applyAlignment="1">
      <alignment horizontal="right" wrapText="1" indent="8"/>
    </xf>
    <xf numFmtId="10" fontId="0" fillId="0" borderId="0" xfId="0" applyNumberFormat="1" applyFont="1"/>
    <xf numFmtId="0" fontId="0" fillId="0" borderId="3" xfId="0" applyFont="1" applyBorder="1" applyAlignment="1">
      <alignment wrapText="1"/>
    </xf>
    <xf numFmtId="0" fontId="0" fillId="0" borderId="0" xfId="0" applyFont="1" applyAlignment="1">
      <alignment horizontal="right" wrapText="1" indent="4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left" wrapText="1"/>
    </xf>
    <xf numFmtId="0" fontId="0" fillId="0" borderId="14" xfId="0" applyFont="1" applyBorder="1" applyAlignment="1">
      <alignment horizontal="justify" wrapText="1"/>
    </xf>
    <xf numFmtId="0" fontId="0" fillId="2" borderId="14" xfId="0" applyFont="1" applyFill="1" applyBorder="1" applyAlignment="1">
      <alignment horizontal="justify" wrapText="1"/>
    </xf>
    <xf numFmtId="0" fontId="21" fillId="0" borderId="0" xfId="0" applyFont="1" applyBorder="1" applyAlignment="1">
      <alignment horizontal="center" wrapText="1"/>
    </xf>
    <xf numFmtId="0" fontId="21" fillId="0" borderId="14" xfId="0" applyFont="1" applyBorder="1" applyAlignment="1">
      <alignment horizontal="center" wrapText="1"/>
    </xf>
    <xf numFmtId="0" fontId="21" fillId="0" borderId="14" xfId="0" applyFont="1" applyBorder="1" applyAlignment="1">
      <alignment wrapText="1"/>
    </xf>
    <xf numFmtId="0" fontId="21" fillId="0" borderId="14" xfId="0" applyFont="1" applyBorder="1" applyAlignment="1">
      <alignment horizontal="center" vertical="top" wrapText="1"/>
    </xf>
    <xf numFmtId="10" fontId="0" fillId="0" borderId="14" xfId="0" applyNumberFormat="1" applyFont="1" applyBorder="1" applyAlignment="1">
      <alignment horizontal="justify" wrapText="1"/>
    </xf>
    <xf numFmtId="10" fontId="0" fillId="2" borderId="14" xfId="0" applyNumberFormat="1" applyFont="1" applyFill="1" applyBorder="1" applyAlignment="1">
      <alignment horizontal="justify" wrapText="1"/>
    </xf>
    <xf numFmtId="10" fontId="21" fillId="0" borderId="0" xfId="0" applyNumberFormat="1" applyFont="1" applyBorder="1" applyAlignment="1">
      <alignment horizontal="center" wrapText="1"/>
    </xf>
    <xf numFmtId="10" fontId="21" fillId="0" borderId="14" xfId="0" applyNumberFormat="1" applyFont="1" applyBorder="1" applyAlignment="1">
      <alignment horizontal="center" wrapText="1"/>
    </xf>
    <xf numFmtId="0" fontId="21" fillId="0" borderId="14" xfId="0" applyFont="1" applyBorder="1" applyAlignment="1">
      <alignment vertical="top" wrapText="1"/>
    </xf>
    <xf numFmtId="10" fontId="21" fillId="0" borderId="14" xfId="0" applyNumberFormat="1" applyFont="1" applyBorder="1" applyAlignment="1">
      <alignment horizontal="center" vertical="top" wrapText="1"/>
    </xf>
    <xf numFmtId="0" fontId="10" fillId="0" borderId="0" xfId="0" applyFont="1" applyFill="1" applyBorder="1" applyAlignment="1">
      <alignment horizontal="justify" wrapText="1"/>
    </xf>
    <xf numFmtId="0" fontId="10" fillId="0" borderId="7" xfId="0" applyFont="1" applyBorder="1" applyAlignment="1">
      <alignment horizontal="justify" wrapText="1"/>
    </xf>
    <xf numFmtId="0" fontId="21" fillId="0" borderId="0" xfId="0" applyFont="1" applyBorder="1" applyAlignment="1">
      <alignment horizontal="left" vertical="top" wrapText="1"/>
    </xf>
    <xf numFmtId="0" fontId="21" fillId="0" borderId="15" xfId="0" applyFont="1" applyBorder="1" applyAlignment="1">
      <alignment horizontal="center" vertical="top" wrapText="1"/>
    </xf>
    <xf numFmtId="0" fontId="21" fillId="0" borderId="16" xfId="0" applyFont="1" applyBorder="1" applyAlignment="1">
      <alignment horizontal="center" vertical="top" wrapText="1"/>
    </xf>
    <xf numFmtId="0" fontId="21" fillId="2" borderId="16" xfId="0" applyFont="1" applyFill="1" applyBorder="1" applyAlignment="1">
      <alignment horizontal="center" vertical="top" wrapText="1"/>
    </xf>
    <xf numFmtId="10" fontId="21" fillId="0" borderId="6" xfId="0" applyNumberFormat="1" applyFont="1" applyBorder="1" applyAlignment="1">
      <alignment horizontal="center" vertical="top" wrapText="1"/>
    </xf>
    <xf numFmtId="10" fontId="21" fillId="2" borderId="6" xfId="0" applyNumberFormat="1" applyFont="1" applyFill="1" applyBorder="1" applyAlignment="1">
      <alignment horizontal="center" vertical="top" wrapText="1"/>
    </xf>
    <xf numFmtId="0" fontId="21" fillId="0" borderId="9" xfId="0" applyFont="1" applyBorder="1" applyAlignment="1">
      <alignment horizontal="justify" wrapText="1"/>
    </xf>
    <xf numFmtId="0" fontId="21" fillId="0" borderId="10" xfId="0" applyFont="1" applyBorder="1" applyAlignment="1">
      <alignment horizontal="justify" wrapText="1"/>
    </xf>
    <xf numFmtId="0" fontId="21" fillId="0" borderId="6" xfId="0" applyFont="1" applyBorder="1" applyAlignment="1">
      <alignment horizontal="justify" wrapText="1"/>
    </xf>
    <xf numFmtId="0" fontId="21" fillId="0" borderId="5" xfId="0" applyFont="1" applyBorder="1" applyAlignment="1">
      <alignment horizontal="justify" wrapText="1"/>
    </xf>
    <xf numFmtId="10" fontId="21" fillId="0" borderId="6" xfId="0" applyNumberFormat="1" applyFont="1" applyBorder="1" applyAlignment="1">
      <alignment horizontal="justify" wrapText="1"/>
    </xf>
    <xf numFmtId="0" fontId="21" fillId="0" borderId="0" xfId="0" applyFont="1" applyAlignment="1">
      <alignment horizontal="right" wrapText="1"/>
    </xf>
    <xf numFmtId="0" fontId="21" fillId="0" borderId="1" xfId="0" applyFont="1" applyBorder="1" applyAlignment="1">
      <alignment horizontal="center" wrapText="1"/>
    </xf>
    <xf numFmtId="0" fontId="21" fillId="0" borderId="2" xfId="0" applyFont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0" fontId="21" fillId="0" borderId="4" xfId="0" applyFont="1" applyBorder="1" applyAlignment="1">
      <alignment horizontal="center" wrapText="1"/>
    </xf>
    <xf numFmtId="0" fontId="21" fillId="0" borderId="11" xfId="0" applyFont="1" applyBorder="1" applyAlignment="1">
      <alignment horizontal="center" wrapText="1"/>
    </xf>
    <xf numFmtId="0" fontId="21" fillId="0" borderId="0" xfId="0" applyFont="1" applyAlignment="1">
      <alignment horizontal="justify" wrapText="1"/>
    </xf>
    <xf numFmtId="0" fontId="12" fillId="0" borderId="0" xfId="0" applyFont="1" applyAlignment="1">
      <alignment horizontal="center" wrapText="1"/>
    </xf>
    <xf numFmtId="0" fontId="0" fillId="0" borderId="14" xfId="0" applyBorder="1" applyAlignment="1">
      <alignment horizontal="justify" wrapText="1"/>
    </xf>
    <xf numFmtId="0" fontId="13" fillId="0" borderId="14" xfId="0" applyFont="1" applyBorder="1" applyAlignment="1">
      <alignment horizontal="left" indent="3"/>
    </xf>
    <xf numFmtId="0" fontId="13" fillId="0" borderId="14" xfId="0" applyFont="1" applyBorder="1" applyAlignment="1">
      <alignment horizontal="left" indent="4"/>
    </xf>
    <xf numFmtId="0" fontId="11" fillId="0" borderId="0" xfId="1" applyAlignment="1" applyProtection="1"/>
    <xf numFmtId="0" fontId="13" fillId="0" borderId="0" xfId="0" applyFont="1" applyAlignment="1">
      <alignment vertical="top" wrapText="1"/>
    </xf>
    <xf numFmtId="0" fontId="0" fillId="0" borderId="0" xfId="0" applyAlignment="1">
      <alignment horizontal="left" vertical="top" wrapText="1" indent="2"/>
    </xf>
    <xf numFmtId="0" fontId="0" fillId="0" borderId="0" xfId="0" applyAlignment="1">
      <alignment horizontal="left" vertical="top" wrapText="1" indent="4"/>
    </xf>
    <xf numFmtId="0" fontId="26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14" fillId="0" borderId="0" xfId="0" applyFont="1" applyAlignment="1">
      <alignment vertical="top" wrapText="1"/>
    </xf>
    <xf numFmtId="0" fontId="13" fillId="0" borderId="14" xfId="0" applyFont="1" applyBorder="1" applyAlignment="1" applyProtection="1">
      <alignment horizontal="center" vertical="center"/>
      <protection locked="0"/>
    </xf>
    <xf numFmtId="10" fontId="13" fillId="0" borderId="14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3" fillId="3" borderId="14" xfId="0" applyFont="1" applyFill="1" applyBorder="1" applyAlignment="1" applyProtection="1">
      <alignment horizontal="center" vertical="center"/>
    </xf>
    <xf numFmtId="0" fontId="13" fillId="0" borderId="0" xfId="0" applyFont="1" applyBorder="1"/>
    <xf numFmtId="0" fontId="0" fillId="0" borderId="0" xfId="0" applyAlignment="1">
      <alignment horizontal="left" vertical="top" wrapText="1" indent="3"/>
    </xf>
    <xf numFmtId="0" fontId="27" fillId="0" borderId="0" xfId="0" applyFont="1" applyAlignment="1">
      <alignment vertical="top" wrapText="1"/>
    </xf>
    <xf numFmtId="10" fontId="14" fillId="0" borderId="14" xfId="0" applyNumberFormat="1" applyFont="1" applyBorder="1" applyAlignment="1" applyProtection="1">
      <alignment horizontal="center"/>
    </xf>
    <xf numFmtId="10" fontId="7" fillId="0" borderId="14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1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center" wrapText="1"/>
    </xf>
    <xf numFmtId="10" fontId="25" fillId="0" borderId="0" xfId="0" applyNumberFormat="1" applyFont="1" applyAlignment="1">
      <alignment horizontal="center" vertical="center" wrapText="1"/>
    </xf>
    <xf numFmtId="0" fontId="21" fillId="0" borderId="13" xfId="0" applyFont="1" applyBorder="1" applyAlignment="1">
      <alignment wrapText="1"/>
    </xf>
    <xf numFmtId="0" fontId="21" fillId="0" borderId="12" xfId="0" applyFont="1" applyBorder="1" applyAlignment="1">
      <alignment wrapText="1"/>
    </xf>
    <xf numFmtId="0" fontId="21" fillId="0" borderId="4" xfId="0" applyFont="1" applyBorder="1" applyAlignment="1">
      <alignment wrapText="1"/>
    </xf>
    <xf numFmtId="0" fontId="21" fillId="0" borderId="13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0" fontId="21" fillId="0" borderId="4" xfId="0" applyFont="1" applyBorder="1" applyAlignment="1">
      <alignment horizontal="center" wrapText="1"/>
    </xf>
    <xf numFmtId="0" fontId="21" fillId="0" borderId="7" xfId="0" applyFont="1" applyBorder="1" applyAlignment="1">
      <alignment horizontal="justify" wrapText="1"/>
    </xf>
    <xf numFmtId="0" fontId="21" fillId="0" borderId="8" xfId="0" applyFont="1" applyBorder="1" applyAlignment="1">
      <alignment horizontal="justify" wrapText="1"/>
    </xf>
    <xf numFmtId="0" fontId="21" fillId="0" borderId="5" xfId="0" applyFont="1" applyBorder="1" applyAlignment="1">
      <alignment horizontal="justify" wrapText="1"/>
    </xf>
  </cellXfs>
  <cellStyles count="3">
    <cellStyle name="Hyperlink" xfId="1" builtinId="8"/>
    <cellStyle name="Hyperlink seguido" xfId="2" builtinId="9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alcul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alcul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15</xdr:row>
      <xdr:rowOff>19050</xdr:rowOff>
    </xdr:from>
    <xdr:to>
      <xdr:col>1</xdr:col>
      <xdr:colOff>1143000</xdr:colOff>
      <xdr:row>17</xdr:row>
      <xdr:rowOff>171450</xdr:rowOff>
    </xdr:to>
    <xdr:sp macro="[0]!Limpa_calculo" textlink="">
      <xdr:nvSpPr>
        <xdr:cNvPr id="2" name="Retângulo de cantos arredondados 1"/>
        <xdr:cNvSpPr/>
      </xdr:nvSpPr>
      <xdr:spPr>
        <a:xfrm>
          <a:off x="695325" y="3448050"/>
          <a:ext cx="1057275" cy="5334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/>
            <a:t>Limpa</a:t>
          </a:r>
          <a:r>
            <a:rPr lang="pt-BR" sz="1100" baseline="0"/>
            <a:t> </a:t>
          </a:r>
          <a:r>
            <a:rPr lang="pt-BR" sz="1100"/>
            <a:t>cálculo anterior</a:t>
          </a:r>
        </a:p>
      </xdr:txBody>
    </xdr:sp>
    <xdr:clientData/>
  </xdr:twoCellAnchor>
  <xdr:twoCellAnchor>
    <xdr:from>
      <xdr:col>1</xdr:col>
      <xdr:colOff>1609725</xdr:colOff>
      <xdr:row>15</xdr:row>
      <xdr:rowOff>19050</xdr:rowOff>
    </xdr:from>
    <xdr:to>
      <xdr:col>2</xdr:col>
      <xdr:colOff>619125</xdr:colOff>
      <xdr:row>17</xdr:row>
      <xdr:rowOff>171450</xdr:rowOff>
    </xdr:to>
    <xdr:sp macro="[0]!Calcula_tributos" textlink="">
      <xdr:nvSpPr>
        <xdr:cNvPr id="3" name="Retângulo de cantos arredondados 2"/>
        <xdr:cNvSpPr/>
      </xdr:nvSpPr>
      <xdr:spPr>
        <a:xfrm>
          <a:off x="1866900" y="3600450"/>
          <a:ext cx="1057275" cy="5334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/>
            <a:t>Calcula</a:t>
          </a:r>
          <a:r>
            <a:rPr lang="pt-BR" sz="1100" baseline="0"/>
            <a:t> Tributos</a:t>
          </a:r>
          <a:endParaRPr lang="pt-BR" sz="1100"/>
        </a:p>
      </xdr:txBody>
    </xdr:sp>
    <xdr:clientData/>
  </xdr:twoCellAnchor>
  <xdr:twoCellAnchor>
    <xdr:from>
      <xdr:col>2</xdr:col>
      <xdr:colOff>1143000</xdr:colOff>
      <xdr:row>15</xdr:row>
      <xdr:rowOff>9525</xdr:rowOff>
    </xdr:from>
    <xdr:to>
      <xdr:col>2</xdr:col>
      <xdr:colOff>2200275</xdr:colOff>
      <xdr:row>17</xdr:row>
      <xdr:rowOff>161925</xdr:rowOff>
    </xdr:to>
    <xdr:sp macro="[0]!Cartaz" textlink="">
      <xdr:nvSpPr>
        <xdr:cNvPr id="4" name="Retângulo de cantos arredondados 3"/>
        <xdr:cNvSpPr/>
      </xdr:nvSpPr>
      <xdr:spPr>
        <a:xfrm>
          <a:off x="3448050" y="3590925"/>
          <a:ext cx="1057275" cy="5334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/>
            <a:t>Gera</a:t>
          </a:r>
          <a:r>
            <a:rPr lang="pt-BR" sz="1100" baseline="0"/>
            <a:t> cartaz</a:t>
          </a:r>
          <a:endParaRPr lang="pt-BR" sz="1100"/>
        </a:p>
      </xdr:txBody>
    </xdr:sp>
    <xdr:clientData/>
  </xdr:twoCellAnchor>
  <xdr:twoCellAnchor editAs="oneCell">
    <xdr:from>
      <xdr:col>5</xdr:col>
      <xdr:colOff>171451</xdr:colOff>
      <xdr:row>0</xdr:row>
      <xdr:rowOff>57151</xdr:rowOff>
    </xdr:from>
    <xdr:to>
      <xdr:col>5</xdr:col>
      <xdr:colOff>1352551</xdr:colOff>
      <xdr:row>1</xdr:row>
      <xdr:rowOff>219076</xdr:rowOff>
    </xdr:to>
    <xdr:pic>
      <xdr:nvPicPr>
        <xdr:cNvPr id="5" name="Imagem 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10551" y="57151"/>
          <a:ext cx="11811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5676900</xdr:colOff>
      <xdr:row>0</xdr:row>
      <xdr:rowOff>133350</xdr:rowOff>
    </xdr:from>
    <xdr:to>
      <xdr:col>0</xdr:col>
      <xdr:colOff>6396900</xdr:colOff>
      <xdr:row>2</xdr:row>
      <xdr:rowOff>112350</xdr:rowOff>
    </xdr:to>
    <xdr:sp macro="" textlink="">
      <xdr:nvSpPr>
        <xdr:cNvPr id="2" name="Seta para a esquerda 1">
          <a:hlinkClick xmlns:r="http://schemas.openxmlformats.org/officeDocument/2006/relationships" r:id="rId1"/>
        </xdr:cNvPr>
        <xdr:cNvSpPr/>
      </xdr:nvSpPr>
      <xdr:spPr>
        <a:xfrm>
          <a:off x="5676900" y="133350"/>
          <a:ext cx="720000" cy="3600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/>
            <a:t>volta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7191375</xdr:colOff>
      <xdr:row>0</xdr:row>
      <xdr:rowOff>19050</xdr:rowOff>
    </xdr:from>
    <xdr:to>
      <xdr:col>1</xdr:col>
      <xdr:colOff>100875</xdr:colOff>
      <xdr:row>1</xdr:row>
      <xdr:rowOff>83775</xdr:rowOff>
    </xdr:to>
    <xdr:sp macro="" textlink="">
      <xdr:nvSpPr>
        <xdr:cNvPr id="2" name="Seta para a esquerda 1">
          <a:hlinkClick xmlns:r="http://schemas.openxmlformats.org/officeDocument/2006/relationships" r:id="rId1"/>
        </xdr:cNvPr>
        <xdr:cNvSpPr/>
      </xdr:nvSpPr>
      <xdr:spPr>
        <a:xfrm>
          <a:off x="7191375" y="19050"/>
          <a:ext cx="720000" cy="3600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/>
            <a:t>volta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receita.fazenda.gov.br/Legislacao/LeisComplementares/2014/leicp147.htm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 enableFormatConditionsCalculation="0"/>
  <dimension ref="B1:AL19"/>
  <sheetViews>
    <sheetView showGridLines="0" tabSelected="1" workbookViewId="0"/>
  </sheetViews>
  <sheetFormatPr defaultColWidth="8.85546875" defaultRowHeight="15"/>
  <cols>
    <col min="1" max="1" width="3.85546875" customWidth="1"/>
    <col min="2" max="2" width="30.7109375" customWidth="1"/>
    <col min="3" max="3" width="38.7109375" customWidth="1"/>
    <col min="4" max="4" width="6.42578125" customWidth="1"/>
    <col min="5" max="5" width="75.7109375" customWidth="1"/>
    <col min="6" max="6" width="20.7109375" customWidth="1"/>
    <col min="7" max="15" width="6.42578125" customWidth="1"/>
  </cols>
  <sheetData>
    <row r="1" spans="2:38" ht="23.25">
      <c r="B1" s="86" t="s">
        <v>637</v>
      </c>
      <c r="C1" s="86"/>
      <c r="AL1" t="s">
        <v>633</v>
      </c>
    </row>
    <row r="2" spans="2:38" ht="31.5" customHeight="1">
      <c r="B2" s="12"/>
      <c r="C2" s="12"/>
    </row>
    <row r="3" spans="2:38" ht="18.75">
      <c r="B3" s="85" t="s">
        <v>680</v>
      </c>
      <c r="C3" s="85"/>
      <c r="E3" s="85" t="s">
        <v>679</v>
      </c>
      <c r="F3" s="85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L3" t="s">
        <v>677</v>
      </c>
    </row>
    <row r="4" spans="2:38" s="16" customFormat="1" ht="18" customHeight="1">
      <c r="B4" s="15" t="s">
        <v>0</v>
      </c>
      <c r="C4" s="76" t="s">
        <v>50</v>
      </c>
      <c r="E4" s="17" t="s">
        <v>770</v>
      </c>
      <c r="F4" s="84" t="s">
        <v>774</v>
      </c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</row>
    <row r="5" spans="2:38" s="16" customFormat="1" ht="18" customHeight="1">
      <c r="B5" s="15" t="s">
        <v>459</v>
      </c>
      <c r="C5" s="77" t="s">
        <v>767</v>
      </c>
      <c r="D5" s="78"/>
      <c r="E5" s="17" t="s">
        <v>771</v>
      </c>
      <c r="F5" s="84" t="s">
        <v>775</v>
      </c>
    </row>
    <row r="6" spans="2:38" s="16" customFormat="1" ht="18" customHeight="1">
      <c r="B6" s="15" t="s">
        <v>678</v>
      </c>
      <c r="C6" s="80" t="str">
        <f>VLOOKUP(Segmento,Tabelas!C2:D20,2,FALSE)</f>
        <v>Serviços</v>
      </c>
      <c r="D6" s="79" t="s">
        <v>801</v>
      </c>
      <c r="E6" s="17" t="s">
        <v>772</v>
      </c>
      <c r="F6" s="84">
        <f>VLOOKUP(Chave_ST,Subst_Tribut!A2:E514,5,FALSE)</f>
        <v>0</v>
      </c>
      <c r="G6" s="19"/>
      <c r="H6" s="19"/>
      <c r="I6" s="19"/>
      <c r="J6" s="19"/>
      <c r="K6" s="19"/>
      <c r="L6" s="19"/>
      <c r="M6" s="19"/>
      <c r="N6" s="19"/>
      <c r="O6" s="19"/>
    </row>
    <row r="7" spans="2:38" s="16" customFormat="1" ht="18" customHeight="1">
      <c r="B7" s="15" t="s">
        <v>2</v>
      </c>
      <c r="C7" s="76" t="s">
        <v>677</v>
      </c>
      <c r="E7" s="67" t="s">
        <v>765</v>
      </c>
      <c r="F7" s="84">
        <f>Aliq_Estado+Aliq_ST</f>
        <v>0</v>
      </c>
    </row>
    <row r="8" spans="2:38" s="16" customFormat="1" ht="18" customHeight="1">
      <c r="B8" s="15" t="s">
        <v>1</v>
      </c>
      <c r="C8" s="76" t="s">
        <v>708</v>
      </c>
      <c r="E8" s="20" t="s">
        <v>773</v>
      </c>
      <c r="F8" s="84" t="s">
        <v>776</v>
      </c>
    </row>
    <row r="9" spans="2:38" ht="18" customHeight="1">
      <c r="E9" s="68" t="s">
        <v>766</v>
      </c>
      <c r="F9" s="84">
        <f>Aliq_Uniao+F7+Aliq_ISS</f>
        <v>8.6499999999999994E-2</v>
      </c>
    </row>
    <row r="10" spans="2:38" ht="15" customHeight="1">
      <c r="C10" s="1"/>
      <c r="E10" s="81"/>
    </row>
    <row r="11" spans="2:38" ht="15" customHeight="1">
      <c r="E11" t="s">
        <v>729</v>
      </c>
    </row>
    <row r="12" spans="2:38" ht="15" customHeight="1">
      <c r="E12" t="s">
        <v>730</v>
      </c>
    </row>
    <row r="13" spans="2:38" ht="15" customHeight="1">
      <c r="E13" t="s">
        <v>731</v>
      </c>
    </row>
    <row r="14" spans="2:38" ht="15" customHeight="1">
      <c r="E14" t="s">
        <v>759</v>
      </c>
    </row>
    <row r="15" spans="2:38" ht="15" customHeight="1">
      <c r="E15" t="s">
        <v>732</v>
      </c>
    </row>
    <row r="16" spans="2:38" ht="15" customHeight="1">
      <c r="E16" t="s">
        <v>733</v>
      </c>
    </row>
    <row r="17" spans="5:6" ht="15" customHeight="1"/>
    <row r="18" spans="5:6">
      <c r="E18" s="69" t="s">
        <v>734</v>
      </c>
      <c r="F18" s="69"/>
    </row>
    <row r="19" spans="5:6">
      <c r="E19" s="69" t="s">
        <v>735</v>
      </c>
    </row>
  </sheetData>
  <sheetProtection password="CE28" sheet="1" objects="1" scenarios="1"/>
  <mergeCells count="4">
    <mergeCell ref="E3:F3"/>
    <mergeCell ref="B1:C1"/>
    <mergeCell ref="B3:C3"/>
    <mergeCell ref="P3:AA3"/>
  </mergeCells>
  <dataValidations count="4">
    <dataValidation type="list" allowBlank="1" showInputMessage="1" showErrorMessage="1" sqref="C8">
      <formula1>Faixa_faturamento</formula1>
    </dataValidation>
    <dataValidation type="list" allowBlank="1" showInputMessage="1" showErrorMessage="1" sqref="C7">
      <formula1>Regime</formula1>
    </dataValidation>
    <dataValidation type="list" allowBlank="1" showInputMessage="1" showErrorMessage="1" sqref="C5">
      <formula1>Ramo</formula1>
    </dataValidation>
    <dataValidation type="list" allowBlank="1" showInputMessage="1" showErrorMessage="1" error="Dado inválido" sqref="C4">
      <formula1>UF</formula1>
    </dataValidation>
  </dataValidations>
  <hyperlinks>
    <hyperlink ref="E19" location="Tabelas_Serviços!A1" display="Clique aqui para saber o enquadramento dos Serviços nas Tabelas III a VI do Simples Nacional."/>
    <hyperlink ref="E18" location="Critérios!A1" display="Clique aqui para saber critérios de cálculo utilizados."/>
  </hyperlink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 enableFormatConditionsCalculation="0"/>
  <dimension ref="A1:R13"/>
  <sheetViews>
    <sheetView showGridLines="0" workbookViewId="0">
      <selection activeCell="E7" sqref="E7:F9"/>
    </sheetView>
  </sheetViews>
  <sheetFormatPr defaultColWidth="8.85546875" defaultRowHeight="15"/>
  <cols>
    <col min="9" max="9" width="14.28515625" customWidth="1"/>
    <col min="10" max="10" width="14.7109375" hidden="1" customWidth="1"/>
    <col min="11" max="18" width="9.140625" hidden="1" customWidth="1"/>
  </cols>
  <sheetData>
    <row r="1" spans="1:10" ht="60.75">
      <c r="A1" s="88" t="s">
        <v>635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ht="18.75" customHeigh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>
      <c r="A3" s="5"/>
    </row>
    <row r="4" spans="1:10" ht="104.25" customHeight="1">
      <c r="A4" s="89" t="s">
        <v>757</v>
      </c>
      <c r="B4" s="89"/>
      <c r="C4" s="89"/>
      <c r="D4" s="89"/>
      <c r="E4" s="89"/>
      <c r="F4" s="89"/>
      <c r="G4" s="89"/>
      <c r="H4" s="89"/>
      <c r="I4" s="89"/>
      <c r="J4" s="89"/>
    </row>
    <row r="5" spans="1:10" ht="92.25">
      <c r="A5" s="90"/>
      <c r="B5" s="91"/>
      <c r="C5" s="91"/>
      <c r="D5" s="91"/>
      <c r="E5" s="91"/>
      <c r="F5" s="91"/>
      <c r="G5" s="91"/>
      <c r="H5" s="91"/>
      <c r="I5" s="91"/>
      <c r="J5" s="91"/>
    </row>
    <row r="6" spans="1:10" ht="26.25" customHeight="1">
      <c r="A6" s="89" t="s">
        <v>725</v>
      </c>
      <c r="B6" s="89"/>
      <c r="C6" s="89"/>
      <c r="D6" s="89"/>
      <c r="E6" s="89"/>
      <c r="F6" s="89"/>
      <c r="G6" s="89"/>
      <c r="H6" s="89"/>
      <c r="I6" s="89"/>
      <c r="J6" s="14"/>
    </row>
    <row r="7" spans="1:10" ht="21.75" customHeight="1">
      <c r="A7" s="13"/>
      <c r="B7" s="13"/>
      <c r="C7" s="93" t="s">
        <v>726</v>
      </c>
      <c r="D7" s="93"/>
      <c r="E7" s="94"/>
      <c r="F7" s="94"/>
      <c r="G7" s="13"/>
      <c r="H7" s="13"/>
      <c r="I7" s="13"/>
      <c r="J7" s="14"/>
    </row>
    <row r="8" spans="1:10" ht="24.75" customHeight="1">
      <c r="A8" s="13"/>
      <c r="B8" s="13"/>
      <c r="C8" s="93" t="s">
        <v>727</v>
      </c>
      <c r="D8" s="93"/>
      <c r="E8" s="94"/>
      <c r="F8" s="94"/>
      <c r="G8" s="13"/>
      <c r="H8" s="13"/>
      <c r="I8" s="13"/>
      <c r="J8" s="14"/>
    </row>
    <row r="9" spans="1:10" ht="26.25" customHeight="1">
      <c r="A9" s="13"/>
      <c r="B9" s="13"/>
      <c r="C9" s="89" t="s">
        <v>728</v>
      </c>
      <c r="D9" s="89"/>
      <c r="E9" s="94"/>
      <c r="F9" s="94"/>
      <c r="G9" s="13"/>
      <c r="H9" s="13"/>
      <c r="I9" s="13"/>
      <c r="J9" s="14"/>
    </row>
    <row r="10" spans="1:10" ht="26.25" customHeight="1">
      <c r="A10" s="13"/>
      <c r="B10" s="13"/>
      <c r="C10" s="13"/>
      <c r="D10" s="13"/>
      <c r="E10" s="13"/>
      <c r="F10" s="13"/>
      <c r="G10" s="13"/>
      <c r="H10" s="13"/>
      <c r="I10" s="13"/>
      <c r="J10" s="14"/>
    </row>
    <row r="11" spans="1:10" ht="67.5" customHeight="1">
      <c r="A11" s="92" t="s">
        <v>758</v>
      </c>
      <c r="B11" s="92"/>
      <c r="C11" s="92"/>
      <c r="D11" s="92"/>
      <c r="E11" s="92"/>
      <c r="F11" s="92"/>
      <c r="G11" s="92"/>
      <c r="H11" s="92"/>
      <c r="I11" s="92"/>
      <c r="J11" s="92"/>
    </row>
    <row r="12" spans="1:10" ht="21" customHeight="1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0" ht="46.5" customHeight="1">
      <c r="A13" s="92" t="s">
        <v>636</v>
      </c>
      <c r="B13" s="92"/>
      <c r="C13" s="92"/>
      <c r="D13" s="92"/>
      <c r="E13" s="92"/>
      <c r="F13" s="92"/>
      <c r="G13" s="92"/>
      <c r="H13" s="92"/>
      <c r="I13" s="92"/>
      <c r="J13" s="92"/>
    </row>
  </sheetData>
  <sheetProtection password="CE28" sheet="1" objects="1" scenarios="1"/>
  <mergeCells count="12">
    <mergeCell ref="A1:J1"/>
    <mergeCell ref="A4:J4"/>
    <mergeCell ref="A5:J5"/>
    <mergeCell ref="A11:J11"/>
    <mergeCell ref="A13:J13"/>
    <mergeCell ref="A6:I6"/>
    <mergeCell ref="C8:D8"/>
    <mergeCell ref="C7:D7"/>
    <mergeCell ref="C9:D9"/>
    <mergeCell ref="E7:F7"/>
    <mergeCell ref="E8:F8"/>
    <mergeCell ref="E9:F9"/>
  </mergeCells>
  <pageMargins left="0.511811024" right="0.511811024" top="0.78740157499999996" bottom="0.78740157499999996" header="0.31496062000000002" footer="0.31496062000000002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4" enableFormatConditionsCalculation="0"/>
  <dimension ref="A1:F514"/>
  <sheetViews>
    <sheetView topLeftCell="A491" workbookViewId="0">
      <selection activeCell="I496" sqref="I496"/>
    </sheetView>
  </sheetViews>
  <sheetFormatPr defaultColWidth="8.85546875" defaultRowHeight="15"/>
  <cols>
    <col min="1" max="1" width="38.42578125" style="2" bestFit="1" customWidth="1"/>
    <col min="2" max="2" width="8.85546875" style="2"/>
    <col min="3" max="3" width="35.42578125" style="2" bestFit="1" customWidth="1"/>
    <col min="4" max="4" width="8.85546875" style="2"/>
    <col min="5" max="5" width="23.28515625" style="3" bestFit="1" customWidth="1"/>
    <col min="6" max="16384" width="8.85546875" style="2"/>
  </cols>
  <sheetData>
    <row r="1" spans="1:6">
      <c r="B1" s="2" t="s">
        <v>3</v>
      </c>
      <c r="C1" s="2" t="s">
        <v>4</v>
      </c>
      <c r="D1" s="2" t="s">
        <v>5</v>
      </c>
      <c r="E1" s="3" t="s">
        <v>6</v>
      </c>
    </row>
    <row r="2" spans="1:6">
      <c r="A2" s="2" t="s">
        <v>84</v>
      </c>
      <c r="B2" s="2" t="s">
        <v>7</v>
      </c>
      <c r="C2" s="2" t="s">
        <v>8</v>
      </c>
      <c r="D2" s="2" t="s">
        <v>9</v>
      </c>
      <c r="E2" s="3">
        <v>0</v>
      </c>
    </row>
    <row r="3" spans="1:6">
      <c r="A3" s="2" t="s">
        <v>85</v>
      </c>
      <c r="B3" s="2" t="s">
        <v>7</v>
      </c>
      <c r="C3" s="2" t="s">
        <v>10</v>
      </c>
      <c r="D3" s="2" t="s">
        <v>9</v>
      </c>
      <c r="E3" s="3">
        <v>3.7365179999999998E-2</v>
      </c>
    </row>
    <row r="4" spans="1:6">
      <c r="A4" s="2" t="s">
        <v>86</v>
      </c>
      <c r="B4" s="2" t="s">
        <v>7</v>
      </c>
      <c r="C4" s="2" t="s">
        <v>11</v>
      </c>
      <c r="D4" s="2" t="s">
        <v>9</v>
      </c>
      <c r="E4" s="3">
        <v>0</v>
      </c>
    </row>
    <row r="5" spans="1:6">
      <c r="A5" s="2" t="s">
        <v>87</v>
      </c>
      <c r="B5" s="2" t="s">
        <v>7</v>
      </c>
      <c r="C5" s="2" t="s">
        <v>12</v>
      </c>
      <c r="D5" s="2" t="s">
        <v>9</v>
      </c>
      <c r="E5" s="3">
        <v>6.1562034386696933E-2</v>
      </c>
    </row>
    <row r="6" spans="1:6">
      <c r="A6" s="2" t="s">
        <v>88</v>
      </c>
      <c r="B6" s="2" t="s">
        <v>7</v>
      </c>
      <c r="C6" s="2" t="s">
        <v>13</v>
      </c>
      <c r="D6" s="2" t="s">
        <v>9</v>
      </c>
      <c r="E6" s="3">
        <v>0</v>
      </c>
    </row>
    <row r="7" spans="1:6">
      <c r="A7" s="2" t="s">
        <v>89</v>
      </c>
      <c r="B7" s="2" t="s">
        <v>7</v>
      </c>
      <c r="C7" s="2" t="s">
        <v>14</v>
      </c>
      <c r="D7" s="2" t="s">
        <v>9</v>
      </c>
      <c r="E7" s="3">
        <v>3.7943133333333337E-3</v>
      </c>
      <c r="F7" s="3">
        <v>1.7120254620005045E-2</v>
      </c>
    </row>
    <row r="8" spans="1:6">
      <c r="A8" s="2" t="s">
        <v>90</v>
      </c>
      <c r="B8" s="2" t="s">
        <v>7</v>
      </c>
      <c r="C8" s="2" t="s">
        <v>15</v>
      </c>
      <c r="D8" s="2" t="s">
        <v>16</v>
      </c>
      <c r="E8" s="3">
        <v>0</v>
      </c>
    </row>
    <row r="9" spans="1:6">
      <c r="A9" s="2" t="s">
        <v>91</v>
      </c>
      <c r="B9" s="2" t="s">
        <v>7</v>
      </c>
      <c r="C9" s="2" t="s">
        <v>17</v>
      </c>
      <c r="D9" s="2" t="s">
        <v>16</v>
      </c>
      <c r="E9" s="3">
        <v>0</v>
      </c>
    </row>
    <row r="10" spans="1:6">
      <c r="A10" s="2" t="s">
        <v>92</v>
      </c>
      <c r="B10" s="2" t="s">
        <v>7</v>
      </c>
      <c r="C10" s="2" t="s">
        <v>18</v>
      </c>
      <c r="D10" s="2" t="s">
        <v>16</v>
      </c>
      <c r="E10" s="3">
        <v>7.0000000000000001E-3</v>
      </c>
    </row>
    <row r="11" spans="1:6">
      <c r="A11" s="2" t="s">
        <v>93</v>
      </c>
      <c r="B11" s="2" t="s">
        <v>7</v>
      </c>
      <c r="C11" s="2" t="s">
        <v>19</v>
      </c>
      <c r="D11" s="2" t="s">
        <v>16</v>
      </c>
      <c r="E11" s="3">
        <v>0</v>
      </c>
    </row>
    <row r="12" spans="1:6">
      <c r="A12" s="2" t="s">
        <v>94</v>
      </c>
      <c r="B12" s="2" t="s">
        <v>7</v>
      </c>
      <c r="C12" s="2" t="s">
        <v>20</v>
      </c>
      <c r="D12" s="2" t="s">
        <v>16</v>
      </c>
      <c r="E12" s="3">
        <v>0</v>
      </c>
    </row>
    <row r="13" spans="1:6">
      <c r="A13" s="2" t="s">
        <v>95</v>
      </c>
      <c r="B13" s="2" t="s">
        <v>7</v>
      </c>
      <c r="C13" s="2" t="s">
        <v>21</v>
      </c>
      <c r="D13" s="2" t="s">
        <v>16</v>
      </c>
      <c r="E13" s="3">
        <v>7.0000000000000001E-3</v>
      </c>
      <c r="F13" s="3">
        <v>2.3333333333333335E-3</v>
      </c>
    </row>
    <row r="14" spans="1:6">
      <c r="A14" s="2" t="s">
        <v>96</v>
      </c>
      <c r="B14" s="2" t="s">
        <v>22</v>
      </c>
      <c r="C14" s="2" t="s">
        <v>8</v>
      </c>
      <c r="D14" s="2" t="s">
        <v>9</v>
      </c>
      <c r="E14" s="3">
        <v>0</v>
      </c>
    </row>
    <row r="15" spans="1:6">
      <c r="A15" s="2" t="s">
        <v>97</v>
      </c>
      <c r="B15" s="2" t="s">
        <v>22</v>
      </c>
      <c r="C15" s="2" t="s">
        <v>10</v>
      </c>
      <c r="D15" s="2" t="s">
        <v>9</v>
      </c>
      <c r="E15" s="3">
        <v>3.7365180796661408E-2</v>
      </c>
    </row>
    <row r="16" spans="1:6">
      <c r="A16" s="2" t="s">
        <v>98</v>
      </c>
      <c r="B16" s="2" t="s">
        <v>22</v>
      </c>
      <c r="C16" s="2" t="s">
        <v>11</v>
      </c>
      <c r="D16" s="2" t="s">
        <v>9</v>
      </c>
      <c r="E16" s="3">
        <v>3.3485844521042404E-2</v>
      </c>
    </row>
    <row r="17" spans="1:6">
      <c r="A17" s="2" t="s">
        <v>99</v>
      </c>
      <c r="B17" s="2" t="s">
        <v>22</v>
      </c>
      <c r="C17" s="2" t="s">
        <v>12</v>
      </c>
      <c r="D17" s="2" t="s">
        <v>9</v>
      </c>
      <c r="E17" s="3">
        <v>5.0322700000000005E-2</v>
      </c>
    </row>
    <row r="18" spans="1:6">
      <c r="A18" s="2" t="s">
        <v>100</v>
      </c>
      <c r="B18" s="2" t="s">
        <v>22</v>
      </c>
      <c r="C18" s="2" t="s">
        <v>13</v>
      </c>
      <c r="D18" s="2" t="s">
        <v>9</v>
      </c>
      <c r="E18" s="3">
        <v>1.4721906035759551E-2</v>
      </c>
    </row>
    <row r="19" spans="1:6">
      <c r="A19" s="2" t="s">
        <v>101</v>
      </c>
      <c r="B19" s="2" t="s">
        <v>22</v>
      </c>
      <c r="C19" s="2" t="s">
        <v>14</v>
      </c>
      <c r="D19" s="2" t="s">
        <v>9</v>
      </c>
      <c r="E19" s="3">
        <v>1.1066746154915975E-2</v>
      </c>
      <c r="F19" s="3">
        <v>2.4493729584729892E-2</v>
      </c>
    </row>
    <row r="20" spans="1:6">
      <c r="A20" s="2" t="s">
        <v>102</v>
      </c>
      <c r="B20" s="2" t="s">
        <v>22</v>
      </c>
      <c r="C20" s="2" t="s">
        <v>15</v>
      </c>
      <c r="D20" s="2" t="s">
        <v>16</v>
      </c>
      <c r="E20" s="3">
        <v>0</v>
      </c>
    </row>
    <row r="21" spans="1:6">
      <c r="A21" s="2" t="s">
        <v>103</v>
      </c>
      <c r="B21" s="2" t="s">
        <v>22</v>
      </c>
      <c r="C21" s="2" t="s">
        <v>17</v>
      </c>
      <c r="D21" s="2" t="s">
        <v>16</v>
      </c>
      <c r="E21" s="3">
        <v>0</v>
      </c>
    </row>
    <row r="22" spans="1:6">
      <c r="A22" s="2" t="s">
        <v>104</v>
      </c>
      <c r="B22" s="2" t="s">
        <v>22</v>
      </c>
      <c r="C22" s="2" t="s">
        <v>18</v>
      </c>
      <c r="D22" s="2" t="s">
        <v>16</v>
      </c>
      <c r="E22" s="3">
        <v>0</v>
      </c>
    </row>
    <row r="23" spans="1:6">
      <c r="A23" s="2" t="s">
        <v>105</v>
      </c>
      <c r="B23" s="2" t="s">
        <v>22</v>
      </c>
      <c r="C23" s="2" t="s">
        <v>19</v>
      </c>
      <c r="D23" s="2" t="s">
        <v>16</v>
      </c>
      <c r="E23" s="3">
        <v>0</v>
      </c>
    </row>
    <row r="24" spans="1:6">
      <c r="A24" s="2" t="s">
        <v>106</v>
      </c>
      <c r="B24" s="2" t="s">
        <v>22</v>
      </c>
      <c r="C24" s="2" t="s">
        <v>20</v>
      </c>
      <c r="D24" s="2" t="s">
        <v>16</v>
      </c>
      <c r="E24" s="3">
        <v>5.3904500000000001E-2</v>
      </c>
    </row>
    <row r="25" spans="1:6">
      <c r="A25" s="2" t="s">
        <v>107</v>
      </c>
      <c r="B25" s="2" t="s">
        <v>22</v>
      </c>
      <c r="C25" s="2" t="s">
        <v>21</v>
      </c>
      <c r="D25" s="2" t="s">
        <v>16</v>
      </c>
      <c r="E25" s="3">
        <v>2.935171119795563E-2</v>
      </c>
      <c r="F25" s="3">
        <v>1.3876035199659272E-2</v>
      </c>
    </row>
    <row r="26" spans="1:6">
      <c r="A26" s="2" t="s">
        <v>108</v>
      </c>
      <c r="B26" s="2" t="s">
        <v>23</v>
      </c>
      <c r="C26" s="2" t="s">
        <v>8</v>
      </c>
      <c r="D26" s="2" t="s">
        <v>9</v>
      </c>
      <c r="E26" s="3">
        <v>0</v>
      </c>
    </row>
    <row r="27" spans="1:6">
      <c r="A27" s="2" t="s">
        <v>109</v>
      </c>
      <c r="B27" s="2" t="s">
        <v>23</v>
      </c>
      <c r="C27" s="2" t="s">
        <v>10</v>
      </c>
      <c r="D27" s="2" t="s">
        <v>9</v>
      </c>
      <c r="E27" s="3">
        <v>3.7365180796661401E-2</v>
      </c>
    </row>
    <row r="28" spans="1:6">
      <c r="A28" s="2" t="s">
        <v>110</v>
      </c>
      <c r="B28" s="2" t="s">
        <v>23</v>
      </c>
      <c r="C28" s="2" t="s">
        <v>11</v>
      </c>
      <c r="D28" s="2" t="s">
        <v>9</v>
      </c>
      <c r="E28" s="3">
        <v>3.0085477835142732E-2</v>
      </c>
    </row>
    <row r="29" spans="1:6">
      <c r="A29" s="2" t="s">
        <v>111</v>
      </c>
      <c r="B29" s="2" t="s">
        <v>23</v>
      </c>
      <c r="C29" s="2" t="s">
        <v>12</v>
      </c>
      <c r="D29" s="2" t="s">
        <v>9</v>
      </c>
      <c r="E29" s="3">
        <v>6.7148355707036228E-2</v>
      </c>
    </row>
    <row r="30" spans="1:6">
      <c r="A30" s="2" t="s">
        <v>112</v>
      </c>
      <c r="B30" s="2" t="s">
        <v>23</v>
      </c>
      <c r="C30" s="2" t="s">
        <v>13</v>
      </c>
      <c r="D30" s="2" t="s">
        <v>9</v>
      </c>
      <c r="E30" s="3">
        <v>2.3975675543951264E-2</v>
      </c>
    </row>
    <row r="31" spans="1:6">
      <c r="A31" s="2" t="s">
        <v>113</v>
      </c>
      <c r="B31" s="2" t="s">
        <v>23</v>
      </c>
      <c r="C31" s="2" t="s">
        <v>14</v>
      </c>
      <c r="D31" s="2" t="s">
        <v>9</v>
      </c>
      <c r="E31" s="3">
        <v>6.7981433333333336E-3</v>
      </c>
      <c r="F31" s="3">
        <v>2.7562138869354161E-2</v>
      </c>
    </row>
    <row r="32" spans="1:6">
      <c r="A32" s="2" t="s">
        <v>114</v>
      </c>
      <c r="B32" s="2" t="s">
        <v>23</v>
      </c>
      <c r="C32" s="2" t="s">
        <v>15</v>
      </c>
      <c r="D32" s="2" t="s">
        <v>16</v>
      </c>
      <c r="E32" s="3">
        <v>0</v>
      </c>
    </row>
    <row r="33" spans="1:6">
      <c r="A33" s="2" t="s">
        <v>115</v>
      </c>
      <c r="B33" s="2" t="s">
        <v>23</v>
      </c>
      <c r="C33" s="2" t="s">
        <v>17</v>
      </c>
      <c r="D33" s="2" t="s">
        <v>16</v>
      </c>
      <c r="E33" s="3">
        <v>0</v>
      </c>
    </row>
    <row r="34" spans="1:6">
      <c r="A34" s="2" t="s">
        <v>116</v>
      </c>
      <c r="B34" s="2" t="s">
        <v>23</v>
      </c>
      <c r="C34" s="2" t="s">
        <v>18</v>
      </c>
      <c r="D34" s="2" t="s">
        <v>16</v>
      </c>
      <c r="E34" s="3">
        <v>2.6349999999999998E-2</v>
      </c>
    </row>
    <row r="35" spans="1:6">
      <c r="A35" s="2" t="s">
        <v>117</v>
      </c>
      <c r="B35" s="2" t="s">
        <v>23</v>
      </c>
      <c r="C35" s="2" t="s">
        <v>19</v>
      </c>
      <c r="D35" s="2" t="s">
        <v>16</v>
      </c>
      <c r="E35" s="3">
        <v>4.2500000000000003E-2</v>
      </c>
    </row>
    <row r="36" spans="1:6">
      <c r="A36" s="2" t="s">
        <v>118</v>
      </c>
      <c r="B36" s="2" t="s">
        <v>23</v>
      </c>
      <c r="C36" s="2" t="s">
        <v>20</v>
      </c>
      <c r="D36" s="2" t="s">
        <v>16</v>
      </c>
      <c r="E36" s="3">
        <v>5.9499999999999997E-2</v>
      </c>
    </row>
    <row r="37" spans="1:6">
      <c r="A37" s="2" t="s">
        <v>119</v>
      </c>
      <c r="B37" s="2" t="s">
        <v>23</v>
      </c>
      <c r="C37" s="2" t="s">
        <v>21</v>
      </c>
      <c r="D37" s="2" t="s">
        <v>16</v>
      </c>
      <c r="E37" s="3">
        <v>2.3800000000000002E-2</v>
      </c>
      <c r="F37" s="3">
        <v>2.5358333333333333E-2</v>
      </c>
    </row>
    <row r="38" spans="1:6">
      <c r="A38" s="2" t="s">
        <v>120</v>
      </c>
      <c r="B38" s="2" t="s">
        <v>24</v>
      </c>
      <c r="C38" s="2" t="s">
        <v>8</v>
      </c>
      <c r="D38" s="2" t="s">
        <v>9</v>
      </c>
      <c r="E38" s="3">
        <v>0</v>
      </c>
    </row>
    <row r="39" spans="1:6">
      <c r="A39" s="2" t="s">
        <v>121</v>
      </c>
      <c r="B39" s="2" t="s">
        <v>24</v>
      </c>
      <c r="C39" s="2" t="s">
        <v>10</v>
      </c>
      <c r="D39" s="2" t="s">
        <v>9</v>
      </c>
      <c r="E39" s="3">
        <v>3.7365180796661401E-2</v>
      </c>
    </row>
    <row r="40" spans="1:6">
      <c r="A40" s="2" t="s">
        <v>122</v>
      </c>
      <c r="B40" s="2" t="s">
        <v>24</v>
      </c>
      <c r="C40" s="2" t="s">
        <v>11</v>
      </c>
      <c r="D40" s="2" t="s">
        <v>9</v>
      </c>
      <c r="E40" s="3">
        <v>3.3485844521042397E-2</v>
      </c>
    </row>
    <row r="41" spans="1:6">
      <c r="A41" s="2" t="s">
        <v>123</v>
      </c>
      <c r="B41" s="2" t="s">
        <v>24</v>
      </c>
      <c r="C41" s="2" t="s">
        <v>12</v>
      </c>
      <c r="D41" s="2" t="s">
        <v>9</v>
      </c>
      <c r="E41" s="3">
        <v>4.4384175039848379E-2</v>
      </c>
    </row>
    <row r="42" spans="1:6">
      <c r="A42" s="2" t="s">
        <v>124</v>
      </c>
      <c r="B42" s="2" t="s">
        <v>24</v>
      </c>
      <c r="C42" s="2" t="s">
        <v>13</v>
      </c>
      <c r="D42" s="2" t="s">
        <v>9</v>
      </c>
      <c r="E42" s="3">
        <v>2.0041586368008801E-2</v>
      </c>
    </row>
    <row r="43" spans="1:6">
      <c r="A43" s="2" t="s">
        <v>125</v>
      </c>
      <c r="B43" s="2" t="s">
        <v>24</v>
      </c>
      <c r="C43" s="2" t="s">
        <v>14</v>
      </c>
      <c r="D43" s="2" t="s">
        <v>9</v>
      </c>
      <c r="E43" s="3">
        <v>1.1066746154915975E-2</v>
      </c>
      <c r="F43" s="3">
        <v>2.4390588813412824E-2</v>
      </c>
    </row>
    <row r="44" spans="1:6">
      <c r="A44" s="2" t="s">
        <v>126</v>
      </c>
      <c r="B44" s="2" t="s">
        <v>24</v>
      </c>
      <c r="C44" s="2" t="s">
        <v>15</v>
      </c>
      <c r="D44" s="2" t="s">
        <v>16</v>
      </c>
      <c r="E44" s="3">
        <v>0</v>
      </c>
    </row>
    <row r="45" spans="1:6">
      <c r="A45" s="2" t="s">
        <v>127</v>
      </c>
      <c r="B45" s="2" t="s">
        <v>24</v>
      </c>
      <c r="C45" s="2" t="s">
        <v>17</v>
      </c>
      <c r="D45" s="2" t="s">
        <v>16</v>
      </c>
      <c r="E45" s="3">
        <v>0</v>
      </c>
    </row>
    <row r="46" spans="1:6">
      <c r="A46" s="2" t="s">
        <v>128</v>
      </c>
      <c r="B46" s="2" t="s">
        <v>24</v>
      </c>
      <c r="C46" s="2" t="s">
        <v>18</v>
      </c>
      <c r="D46" s="2" t="s">
        <v>16</v>
      </c>
      <c r="E46" s="3">
        <v>1.8700000000000001E-2</v>
      </c>
    </row>
    <row r="47" spans="1:6">
      <c r="A47" s="2" t="s">
        <v>129</v>
      </c>
      <c r="B47" s="2" t="s">
        <v>24</v>
      </c>
      <c r="C47" s="2" t="s">
        <v>19</v>
      </c>
      <c r="D47" s="2" t="s">
        <v>16</v>
      </c>
      <c r="E47" s="3">
        <v>0</v>
      </c>
    </row>
    <row r="48" spans="1:6">
      <c r="A48" s="2" t="s">
        <v>130</v>
      </c>
      <c r="B48" s="2" t="s">
        <v>24</v>
      </c>
      <c r="C48" s="2" t="s">
        <v>20</v>
      </c>
      <c r="D48" s="2" t="s">
        <v>16</v>
      </c>
      <c r="E48" s="3">
        <v>5.8000000000000003E-2</v>
      </c>
    </row>
    <row r="49" spans="1:6">
      <c r="A49" s="2" t="s">
        <v>131</v>
      </c>
      <c r="B49" s="2" t="s">
        <v>24</v>
      </c>
      <c r="C49" s="2" t="s">
        <v>21</v>
      </c>
      <c r="D49" s="2" t="s">
        <v>16</v>
      </c>
      <c r="E49" s="3">
        <v>1.639147185812832E-2</v>
      </c>
      <c r="F49" s="3">
        <v>1.5515245309688055E-2</v>
      </c>
    </row>
    <row r="50" spans="1:6">
      <c r="A50" s="2" t="s">
        <v>132</v>
      </c>
      <c r="B50" s="2" t="s">
        <v>25</v>
      </c>
      <c r="C50" s="2" t="s">
        <v>8</v>
      </c>
      <c r="D50" s="2" t="s">
        <v>9</v>
      </c>
      <c r="E50" s="3">
        <v>0</v>
      </c>
    </row>
    <row r="51" spans="1:6">
      <c r="A51" s="2" t="s">
        <v>133</v>
      </c>
      <c r="B51" s="2" t="s">
        <v>25</v>
      </c>
      <c r="C51" s="2" t="s">
        <v>10</v>
      </c>
      <c r="D51" s="2" t="s">
        <v>9</v>
      </c>
      <c r="E51" s="3">
        <v>3.7365180796661401E-2</v>
      </c>
    </row>
    <row r="52" spans="1:6">
      <c r="A52" s="2" t="s">
        <v>134</v>
      </c>
      <c r="B52" s="2" t="s">
        <v>25</v>
      </c>
      <c r="C52" s="2" t="s">
        <v>11</v>
      </c>
      <c r="D52" s="2" t="s">
        <v>9</v>
      </c>
      <c r="E52" s="3">
        <v>0.13905052275310043</v>
      </c>
    </row>
    <row r="53" spans="1:6">
      <c r="A53" s="2" t="s">
        <v>135</v>
      </c>
      <c r="B53" s="2" t="s">
        <v>25</v>
      </c>
      <c r="C53" s="2" t="s">
        <v>12</v>
      </c>
      <c r="D53" s="2" t="s">
        <v>9</v>
      </c>
      <c r="E53" s="3">
        <v>4.6711586549723474E-2</v>
      </c>
    </row>
    <row r="54" spans="1:6">
      <c r="A54" s="2" t="s">
        <v>136</v>
      </c>
      <c r="B54" s="2" t="s">
        <v>25</v>
      </c>
      <c r="C54" s="2" t="s">
        <v>13</v>
      </c>
      <c r="D54" s="2" t="s">
        <v>9</v>
      </c>
      <c r="E54" s="3">
        <v>2.7300000000000001E-2</v>
      </c>
    </row>
    <row r="55" spans="1:6">
      <c r="A55" s="2" t="s">
        <v>137</v>
      </c>
      <c r="B55" s="2" t="s">
        <v>25</v>
      </c>
      <c r="C55" s="2" t="s">
        <v>14</v>
      </c>
      <c r="D55" s="2" t="s">
        <v>9</v>
      </c>
      <c r="E55" s="3">
        <v>3.6952646369254713E-3</v>
      </c>
      <c r="F55" s="3">
        <v>4.2353759122735125E-2</v>
      </c>
    </row>
    <row r="56" spans="1:6">
      <c r="A56" s="2" t="s">
        <v>138</v>
      </c>
      <c r="B56" s="2" t="s">
        <v>25</v>
      </c>
      <c r="C56" s="2" t="s">
        <v>15</v>
      </c>
      <c r="D56" s="2" t="s">
        <v>16</v>
      </c>
      <c r="E56" s="3">
        <v>0</v>
      </c>
    </row>
    <row r="57" spans="1:6">
      <c r="A57" s="2" t="s">
        <v>139</v>
      </c>
      <c r="B57" s="2" t="s">
        <v>25</v>
      </c>
      <c r="C57" s="2" t="s">
        <v>17</v>
      </c>
      <c r="D57" s="2" t="s">
        <v>16</v>
      </c>
      <c r="E57" s="3">
        <v>3.4000000000000002E-2</v>
      </c>
    </row>
    <row r="58" spans="1:6">
      <c r="A58" s="2" t="s">
        <v>140</v>
      </c>
      <c r="B58" s="2" t="s">
        <v>25</v>
      </c>
      <c r="C58" s="2" t="s">
        <v>18</v>
      </c>
      <c r="D58" s="2" t="s">
        <v>16</v>
      </c>
      <c r="E58" s="3">
        <v>0</v>
      </c>
    </row>
    <row r="59" spans="1:6">
      <c r="A59" s="2" t="s">
        <v>141</v>
      </c>
      <c r="B59" s="2" t="s">
        <v>25</v>
      </c>
      <c r="C59" s="2" t="s">
        <v>19</v>
      </c>
      <c r="D59" s="2" t="s">
        <v>16</v>
      </c>
      <c r="E59" s="3">
        <v>0</v>
      </c>
    </row>
    <row r="60" spans="1:6">
      <c r="A60" s="2" t="s">
        <v>142</v>
      </c>
      <c r="B60" s="2" t="s">
        <v>25</v>
      </c>
      <c r="C60" s="2" t="s">
        <v>20</v>
      </c>
      <c r="D60" s="2" t="s">
        <v>16</v>
      </c>
      <c r="E60" s="3">
        <v>0</v>
      </c>
    </row>
    <row r="61" spans="1:6">
      <c r="A61" s="2" t="s">
        <v>467</v>
      </c>
      <c r="B61" s="2" t="s">
        <v>26</v>
      </c>
      <c r="C61" s="2" t="s">
        <v>21</v>
      </c>
      <c r="D61" s="2" t="s">
        <v>16</v>
      </c>
      <c r="E61" s="3">
        <v>2.8101271829467374E-2</v>
      </c>
      <c r="F61" s="3">
        <v>1.0350211971577896E-2</v>
      </c>
    </row>
    <row r="62" spans="1:6">
      <c r="A62" s="2" t="s">
        <v>143</v>
      </c>
      <c r="B62" s="2" t="s">
        <v>27</v>
      </c>
      <c r="C62" s="2" t="s">
        <v>8</v>
      </c>
      <c r="D62" s="2" t="s">
        <v>9</v>
      </c>
      <c r="E62" s="3">
        <v>0</v>
      </c>
    </row>
    <row r="63" spans="1:6">
      <c r="A63" s="2" t="s">
        <v>144</v>
      </c>
      <c r="B63" s="2" t="s">
        <v>27</v>
      </c>
      <c r="C63" s="2" t="s">
        <v>10</v>
      </c>
      <c r="D63" s="2" t="s">
        <v>9</v>
      </c>
      <c r="E63" s="3">
        <v>3.7365180796661408E-2</v>
      </c>
    </row>
    <row r="64" spans="1:6">
      <c r="A64" s="2" t="s">
        <v>145</v>
      </c>
      <c r="B64" s="2" t="s">
        <v>27</v>
      </c>
      <c r="C64" s="2" t="s">
        <v>11</v>
      </c>
      <c r="D64" s="2" t="s">
        <v>9</v>
      </c>
      <c r="E64" s="3">
        <v>0</v>
      </c>
    </row>
    <row r="65" spans="1:6">
      <c r="A65" s="2" t="s">
        <v>146</v>
      </c>
      <c r="B65" s="2" t="s">
        <v>27</v>
      </c>
      <c r="C65" s="2" t="s">
        <v>12</v>
      </c>
      <c r="D65" s="2" t="s">
        <v>9</v>
      </c>
      <c r="E65" s="3">
        <v>9.1442156537713759E-2</v>
      </c>
    </row>
    <row r="66" spans="1:6">
      <c r="A66" s="2" t="s">
        <v>147</v>
      </c>
      <c r="B66" s="2" t="s">
        <v>27</v>
      </c>
      <c r="C66" s="2" t="s">
        <v>13</v>
      </c>
      <c r="D66" s="2" t="s">
        <v>9</v>
      </c>
      <c r="E66" s="3">
        <v>1.472190603575955E-2</v>
      </c>
    </row>
    <row r="67" spans="1:6">
      <c r="A67" s="2" t="s">
        <v>148</v>
      </c>
      <c r="B67" s="2" t="s">
        <v>27</v>
      </c>
      <c r="C67" s="2" t="s">
        <v>14</v>
      </c>
      <c r="D67" s="2" t="s">
        <v>9</v>
      </c>
      <c r="E67" s="3">
        <v>1.1066746154915975E-2</v>
      </c>
      <c r="F67" s="3">
        <v>2.5765998254175113E-2</v>
      </c>
    </row>
    <row r="68" spans="1:6">
      <c r="A68" s="2" t="s">
        <v>149</v>
      </c>
      <c r="B68" s="2" t="s">
        <v>27</v>
      </c>
      <c r="C68" s="2" t="s">
        <v>15</v>
      </c>
      <c r="D68" s="2" t="s">
        <v>16</v>
      </c>
      <c r="E68" s="3">
        <v>1.7555799305733543E-2</v>
      </c>
    </row>
    <row r="69" spans="1:6">
      <c r="A69" s="2" t="s">
        <v>150</v>
      </c>
      <c r="B69" s="2" t="s">
        <v>27</v>
      </c>
      <c r="C69" s="2" t="s">
        <v>17</v>
      </c>
      <c r="D69" s="2" t="s">
        <v>16</v>
      </c>
      <c r="E69" s="3">
        <v>4.675E-2</v>
      </c>
    </row>
    <row r="70" spans="1:6">
      <c r="A70" s="2" t="s">
        <v>151</v>
      </c>
      <c r="B70" s="2" t="s">
        <v>27</v>
      </c>
      <c r="C70" s="2" t="s">
        <v>18</v>
      </c>
      <c r="D70" s="2" t="s">
        <v>16</v>
      </c>
      <c r="E70" s="3">
        <v>0</v>
      </c>
    </row>
    <row r="71" spans="1:6">
      <c r="A71" s="2" t="s">
        <v>152</v>
      </c>
      <c r="B71" s="2" t="s">
        <v>27</v>
      </c>
      <c r="C71" s="2" t="s">
        <v>19</v>
      </c>
      <c r="D71" s="2" t="s">
        <v>16</v>
      </c>
      <c r="E71" s="3">
        <v>0</v>
      </c>
    </row>
    <row r="72" spans="1:6">
      <c r="A72" s="2" t="s">
        <v>153</v>
      </c>
      <c r="B72" s="2" t="s">
        <v>27</v>
      </c>
      <c r="C72" s="2" t="s">
        <v>20</v>
      </c>
      <c r="D72" s="2" t="s">
        <v>16</v>
      </c>
      <c r="E72" s="3">
        <v>0</v>
      </c>
    </row>
    <row r="73" spans="1:6">
      <c r="A73" s="2" t="s">
        <v>154</v>
      </c>
      <c r="B73" s="2" t="s">
        <v>27</v>
      </c>
      <c r="C73" s="2" t="s">
        <v>21</v>
      </c>
      <c r="D73" s="2" t="s">
        <v>16</v>
      </c>
      <c r="E73" s="3">
        <v>2.9351711197955637E-2</v>
      </c>
      <c r="F73" s="3">
        <v>1.5609585083948198E-2</v>
      </c>
    </row>
    <row r="74" spans="1:6">
      <c r="A74" s="2" t="s">
        <v>155</v>
      </c>
      <c r="B74" s="2" t="s">
        <v>28</v>
      </c>
      <c r="C74" s="2" t="s">
        <v>8</v>
      </c>
      <c r="D74" s="2" t="s">
        <v>9</v>
      </c>
      <c r="E74" s="3">
        <v>0</v>
      </c>
    </row>
    <row r="75" spans="1:6">
      <c r="A75" s="2" t="s">
        <v>156</v>
      </c>
      <c r="B75" s="2" t="s">
        <v>28</v>
      </c>
      <c r="C75" s="2" t="s">
        <v>10</v>
      </c>
      <c r="D75" s="2" t="s">
        <v>9</v>
      </c>
      <c r="E75" s="3">
        <v>3.7362600073764754E-2</v>
      </c>
    </row>
    <row r="76" spans="1:6">
      <c r="A76" s="2" t="s">
        <v>157</v>
      </c>
      <c r="B76" s="2" t="s">
        <v>28</v>
      </c>
      <c r="C76" s="2" t="s">
        <v>11</v>
      </c>
      <c r="D76" s="2" t="s">
        <v>9</v>
      </c>
      <c r="E76" s="3">
        <v>2.7990690662947924E-2</v>
      </c>
    </row>
    <row r="77" spans="1:6">
      <c r="A77" s="2" t="s">
        <v>158</v>
      </c>
      <c r="B77" s="2" t="s">
        <v>28</v>
      </c>
      <c r="C77" s="2" t="s">
        <v>12</v>
      </c>
      <c r="D77" s="2" t="s">
        <v>9</v>
      </c>
      <c r="E77" s="3">
        <v>5.7523992430408892E-2</v>
      </c>
    </row>
    <row r="78" spans="1:6">
      <c r="A78" s="2" t="s">
        <v>159</v>
      </c>
      <c r="B78" s="2" t="s">
        <v>28</v>
      </c>
      <c r="C78" s="2" t="s">
        <v>13</v>
      </c>
      <c r="D78" s="2" t="s">
        <v>9</v>
      </c>
      <c r="E78" s="3">
        <v>3.7114048829645918E-2</v>
      </c>
    </row>
    <row r="79" spans="1:6">
      <c r="A79" s="2" t="s">
        <v>160</v>
      </c>
      <c r="B79" s="2" t="s">
        <v>28</v>
      </c>
      <c r="C79" s="2" t="s">
        <v>14</v>
      </c>
      <c r="D79" s="2" t="s">
        <v>9</v>
      </c>
      <c r="E79" s="3">
        <v>1.1066746154915975E-2</v>
      </c>
      <c r="F79" s="3">
        <v>2.8509679691947246E-2</v>
      </c>
    </row>
    <row r="80" spans="1:6">
      <c r="A80" s="2" t="s">
        <v>161</v>
      </c>
      <c r="B80" s="2" t="s">
        <v>28</v>
      </c>
      <c r="C80" s="2" t="s">
        <v>15</v>
      </c>
      <c r="D80" s="2" t="s">
        <v>16</v>
      </c>
      <c r="E80" s="3">
        <v>0</v>
      </c>
    </row>
    <row r="81" spans="1:6">
      <c r="A81" s="2" t="s">
        <v>162</v>
      </c>
      <c r="B81" s="2" t="s">
        <v>28</v>
      </c>
      <c r="C81" s="2" t="s">
        <v>17</v>
      </c>
      <c r="D81" s="2" t="s">
        <v>16</v>
      </c>
      <c r="E81" s="3">
        <v>0</v>
      </c>
    </row>
    <row r="82" spans="1:6">
      <c r="A82" s="2" t="s">
        <v>163</v>
      </c>
      <c r="B82" s="2" t="s">
        <v>28</v>
      </c>
      <c r="C82" s="2" t="s">
        <v>18</v>
      </c>
      <c r="D82" s="2" t="s">
        <v>16</v>
      </c>
      <c r="E82" s="3">
        <v>4.4534500000000005E-2</v>
      </c>
    </row>
    <row r="83" spans="1:6">
      <c r="A83" s="2" t="s">
        <v>164</v>
      </c>
      <c r="B83" s="2" t="s">
        <v>28</v>
      </c>
      <c r="C83" s="2" t="s">
        <v>19</v>
      </c>
      <c r="D83" s="2" t="s">
        <v>16</v>
      </c>
      <c r="E83" s="3">
        <v>0</v>
      </c>
    </row>
    <row r="84" spans="1:6">
      <c r="A84" s="2" t="s">
        <v>165</v>
      </c>
      <c r="B84" s="2" t="s">
        <v>28</v>
      </c>
      <c r="C84" s="2" t="s">
        <v>20</v>
      </c>
      <c r="D84" s="2" t="s">
        <v>16</v>
      </c>
      <c r="E84" s="3">
        <v>0</v>
      </c>
    </row>
    <row r="85" spans="1:6">
      <c r="A85" s="2" t="s">
        <v>166</v>
      </c>
      <c r="B85" s="2" t="s">
        <v>28</v>
      </c>
      <c r="C85" s="2" t="s">
        <v>21</v>
      </c>
      <c r="D85" s="2" t="s">
        <v>16</v>
      </c>
      <c r="E85" s="3">
        <v>0.09</v>
      </c>
      <c r="F85" s="3">
        <v>2.2422416666666667E-2</v>
      </c>
    </row>
    <row r="86" spans="1:6">
      <c r="A86" s="2" t="s">
        <v>167</v>
      </c>
      <c r="B86" s="2" t="s">
        <v>29</v>
      </c>
      <c r="C86" s="2" t="s">
        <v>8</v>
      </c>
      <c r="D86" s="2" t="s">
        <v>9</v>
      </c>
      <c r="E86" s="3">
        <v>0</v>
      </c>
    </row>
    <row r="87" spans="1:6">
      <c r="A87" s="2" t="s">
        <v>168</v>
      </c>
      <c r="B87" s="2" t="s">
        <v>29</v>
      </c>
      <c r="C87" s="2" t="s">
        <v>10</v>
      </c>
      <c r="D87" s="2" t="s">
        <v>9</v>
      </c>
      <c r="E87" s="3">
        <v>3.7365200000000001E-2</v>
      </c>
    </row>
    <row r="88" spans="1:6">
      <c r="A88" s="2" t="s">
        <v>169</v>
      </c>
      <c r="B88" s="2" t="s">
        <v>29</v>
      </c>
      <c r="C88" s="2" t="s">
        <v>11</v>
      </c>
      <c r="D88" s="2" t="s">
        <v>9</v>
      </c>
      <c r="E88" s="3">
        <v>0</v>
      </c>
    </row>
    <row r="89" spans="1:6">
      <c r="A89" s="2" t="s">
        <v>170</v>
      </c>
      <c r="B89" s="2" t="s">
        <v>29</v>
      </c>
      <c r="C89" s="2" t="s">
        <v>12</v>
      </c>
      <c r="D89" s="2" t="s">
        <v>9</v>
      </c>
      <c r="E89" s="3">
        <v>4.16201E-2</v>
      </c>
    </row>
    <row r="90" spans="1:6">
      <c r="A90" s="2" t="s">
        <v>171</v>
      </c>
      <c r="B90" s="2" t="s">
        <v>29</v>
      </c>
      <c r="C90" s="2" t="s">
        <v>13</v>
      </c>
      <c r="D90" s="2" t="s">
        <v>9</v>
      </c>
      <c r="E90" s="3">
        <v>0</v>
      </c>
    </row>
    <row r="91" spans="1:6">
      <c r="A91" s="2" t="s">
        <v>172</v>
      </c>
      <c r="B91" s="2" t="s">
        <v>29</v>
      </c>
      <c r="C91" s="2" t="s">
        <v>14</v>
      </c>
      <c r="D91" s="2" t="s">
        <v>9</v>
      </c>
      <c r="E91" s="3">
        <v>8.0312999999999999E-3</v>
      </c>
      <c r="F91" s="3">
        <v>1.4502766666666668E-2</v>
      </c>
    </row>
    <row r="92" spans="1:6">
      <c r="A92" s="2" t="s">
        <v>173</v>
      </c>
      <c r="B92" s="2" t="s">
        <v>29</v>
      </c>
      <c r="C92" s="2" t="s">
        <v>15</v>
      </c>
      <c r="D92" s="2" t="s">
        <v>16</v>
      </c>
      <c r="E92" s="3">
        <v>0</v>
      </c>
    </row>
    <row r="93" spans="1:6">
      <c r="A93" s="2" t="s">
        <v>174</v>
      </c>
      <c r="B93" s="2" t="s">
        <v>29</v>
      </c>
      <c r="C93" s="2" t="s">
        <v>17</v>
      </c>
      <c r="D93" s="2" t="s">
        <v>16</v>
      </c>
      <c r="E93" s="3">
        <v>0</v>
      </c>
    </row>
    <row r="94" spans="1:6">
      <c r="A94" s="2" t="s">
        <v>175</v>
      </c>
      <c r="B94" s="2" t="s">
        <v>29</v>
      </c>
      <c r="C94" s="2" t="s">
        <v>18</v>
      </c>
      <c r="D94" s="2" t="s">
        <v>16</v>
      </c>
      <c r="E94" s="3">
        <v>0</v>
      </c>
    </row>
    <row r="95" spans="1:6">
      <c r="A95" s="2" t="s">
        <v>176</v>
      </c>
      <c r="B95" s="2" t="s">
        <v>29</v>
      </c>
      <c r="C95" s="2" t="s">
        <v>19</v>
      </c>
      <c r="D95" s="2" t="s">
        <v>16</v>
      </c>
      <c r="E95" s="3">
        <v>0</v>
      </c>
    </row>
    <row r="96" spans="1:6">
      <c r="A96" s="2" t="s">
        <v>177</v>
      </c>
      <c r="B96" s="2" t="s">
        <v>29</v>
      </c>
      <c r="C96" s="2" t="s">
        <v>20</v>
      </c>
      <c r="D96" s="2" t="s">
        <v>16</v>
      </c>
      <c r="E96" s="3">
        <v>0</v>
      </c>
    </row>
    <row r="97" spans="1:6">
      <c r="A97" s="2" t="s">
        <v>178</v>
      </c>
      <c r="B97" s="2" t="s">
        <v>29</v>
      </c>
      <c r="C97" s="2" t="s">
        <v>21</v>
      </c>
      <c r="D97" s="2" t="s">
        <v>16</v>
      </c>
      <c r="E97" s="3">
        <v>3.1449999999999999E-2</v>
      </c>
      <c r="F97" s="3">
        <v>5.2416666666666662E-3</v>
      </c>
    </row>
    <row r="98" spans="1:6">
      <c r="A98" s="2" t="s">
        <v>179</v>
      </c>
      <c r="B98" s="2" t="s">
        <v>30</v>
      </c>
      <c r="C98" s="2" t="s">
        <v>8</v>
      </c>
      <c r="D98" s="2" t="s">
        <v>9</v>
      </c>
      <c r="E98" s="3">
        <v>0</v>
      </c>
    </row>
    <row r="99" spans="1:6">
      <c r="A99" s="2" t="s">
        <v>180</v>
      </c>
      <c r="B99" s="2" t="s">
        <v>30</v>
      </c>
      <c r="C99" s="2" t="s">
        <v>10</v>
      </c>
      <c r="D99" s="2" t="s">
        <v>9</v>
      </c>
      <c r="E99" s="3">
        <v>3.644766007195839E-2</v>
      </c>
    </row>
    <row r="100" spans="1:6">
      <c r="A100" s="2" t="s">
        <v>181</v>
      </c>
      <c r="B100" s="2" t="s">
        <v>30</v>
      </c>
      <c r="C100" s="2" t="s">
        <v>11</v>
      </c>
      <c r="D100" s="2" t="s">
        <v>9</v>
      </c>
      <c r="E100" s="3">
        <v>0</v>
      </c>
    </row>
    <row r="101" spans="1:6">
      <c r="A101" s="2" t="s">
        <v>182</v>
      </c>
      <c r="B101" s="2" t="s">
        <v>30</v>
      </c>
      <c r="C101" s="2" t="s">
        <v>12</v>
      </c>
      <c r="D101" s="2" t="s">
        <v>9</v>
      </c>
      <c r="E101" s="3">
        <v>0</v>
      </c>
    </row>
    <row r="102" spans="1:6">
      <c r="A102" s="2" t="s">
        <v>183</v>
      </c>
      <c r="B102" s="2" t="s">
        <v>30</v>
      </c>
      <c r="C102" s="2" t="s">
        <v>13</v>
      </c>
      <c r="D102" s="2" t="s">
        <v>9</v>
      </c>
      <c r="E102" s="3">
        <v>0</v>
      </c>
    </row>
    <row r="103" spans="1:6">
      <c r="A103" s="2" t="s">
        <v>184</v>
      </c>
      <c r="B103" s="2" t="s">
        <v>30</v>
      </c>
      <c r="C103" s="2" t="s">
        <v>14</v>
      </c>
      <c r="D103" s="2" t="s">
        <v>9</v>
      </c>
      <c r="E103" s="3">
        <v>1.1066746154915975E-2</v>
      </c>
      <c r="F103" s="3">
        <v>7.9190677044790603E-3</v>
      </c>
    </row>
    <row r="104" spans="1:6">
      <c r="A104" s="2" t="s">
        <v>185</v>
      </c>
      <c r="B104" s="2" t="s">
        <v>30</v>
      </c>
      <c r="C104" s="2" t="s">
        <v>15</v>
      </c>
      <c r="D104" s="2" t="s">
        <v>16</v>
      </c>
      <c r="E104" s="3">
        <v>0</v>
      </c>
    </row>
    <row r="105" spans="1:6">
      <c r="A105" s="2" t="s">
        <v>186</v>
      </c>
      <c r="B105" s="2" t="s">
        <v>30</v>
      </c>
      <c r="C105" s="2" t="s">
        <v>17</v>
      </c>
      <c r="D105" s="2" t="s">
        <v>16</v>
      </c>
      <c r="E105" s="3">
        <v>0</v>
      </c>
    </row>
    <row r="106" spans="1:6">
      <c r="A106" s="2" t="s">
        <v>187</v>
      </c>
      <c r="B106" s="2" t="s">
        <v>30</v>
      </c>
      <c r="C106" s="2" t="s">
        <v>18</v>
      </c>
      <c r="D106" s="2" t="s">
        <v>16</v>
      </c>
      <c r="E106" s="3">
        <v>0</v>
      </c>
    </row>
    <row r="107" spans="1:6">
      <c r="A107" s="2" t="s">
        <v>188</v>
      </c>
      <c r="B107" s="2" t="s">
        <v>30</v>
      </c>
      <c r="C107" s="2" t="s">
        <v>19</v>
      </c>
      <c r="D107" s="2" t="s">
        <v>16</v>
      </c>
      <c r="E107" s="3">
        <v>0</v>
      </c>
    </row>
    <row r="108" spans="1:6">
      <c r="A108" s="2" t="s">
        <v>189</v>
      </c>
      <c r="B108" s="2" t="s">
        <v>30</v>
      </c>
      <c r="C108" s="2" t="s">
        <v>20</v>
      </c>
      <c r="D108" s="2" t="s">
        <v>16</v>
      </c>
      <c r="E108" s="3">
        <v>0</v>
      </c>
    </row>
    <row r="109" spans="1:6">
      <c r="A109" s="2" t="s">
        <v>190</v>
      </c>
      <c r="B109" s="2" t="s">
        <v>30</v>
      </c>
      <c r="C109" s="2" t="s">
        <v>21</v>
      </c>
      <c r="D109" s="2" t="s">
        <v>16</v>
      </c>
      <c r="E109" s="3">
        <v>1.4E-2</v>
      </c>
      <c r="F109" s="3">
        <v>2.3333333333333335E-3</v>
      </c>
    </row>
    <row r="110" spans="1:6">
      <c r="A110" s="2" t="s">
        <v>191</v>
      </c>
      <c r="B110" s="2" t="s">
        <v>31</v>
      </c>
      <c r="C110" s="2" t="s">
        <v>8</v>
      </c>
      <c r="D110" s="2" t="s">
        <v>9</v>
      </c>
      <c r="E110" s="3">
        <v>0</v>
      </c>
    </row>
    <row r="111" spans="1:6">
      <c r="A111" s="2" t="s">
        <v>192</v>
      </c>
      <c r="B111" s="2" t="s">
        <v>31</v>
      </c>
      <c r="C111" s="2" t="s">
        <v>10</v>
      </c>
      <c r="D111" s="2" t="s">
        <v>9</v>
      </c>
      <c r="E111" s="3">
        <v>3.7365180796661401E-2</v>
      </c>
    </row>
    <row r="112" spans="1:6">
      <c r="A112" s="2" t="s">
        <v>193</v>
      </c>
      <c r="B112" s="2" t="s">
        <v>31</v>
      </c>
      <c r="C112" s="2" t="s">
        <v>11</v>
      </c>
      <c r="D112" s="2" t="s">
        <v>9</v>
      </c>
      <c r="E112" s="3">
        <v>0</v>
      </c>
    </row>
    <row r="113" spans="1:6">
      <c r="A113" s="2" t="s">
        <v>194</v>
      </c>
      <c r="B113" s="2" t="s">
        <v>31</v>
      </c>
      <c r="C113" s="2" t="s">
        <v>12</v>
      </c>
      <c r="D113" s="2" t="s">
        <v>9</v>
      </c>
      <c r="E113" s="3">
        <v>4.2040427894751126E-2</v>
      </c>
    </row>
    <row r="114" spans="1:6">
      <c r="A114" s="2" t="s">
        <v>195</v>
      </c>
      <c r="B114" s="2" t="s">
        <v>31</v>
      </c>
      <c r="C114" s="2" t="s">
        <v>13</v>
      </c>
      <c r="D114" s="2" t="s">
        <v>9</v>
      </c>
      <c r="E114" s="3">
        <v>1.4843887542912985E-2</v>
      </c>
    </row>
    <row r="115" spans="1:6">
      <c r="A115" s="2" t="s">
        <v>196</v>
      </c>
      <c r="B115" s="2" t="s">
        <v>31</v>
      </c>
      <c r="C115" s="2" t="s">
        <v>14</v>
      </c>
      <c r="D115" s="2" t="s">
        <v>9</v>
      </c>
      <c r="E115" s="3">
        <v>1.1066746154915975E-2</v>
      </c>
      <c r="F115" s="3">
        <v>1.7552707064873583E-2</v>
      </c>
    </row>
    <row r="116" spans="1:6">
      <c r="A116" s="2" t="s">
        <v>197</v>
      </c>
      <c r="B116" s="2" t="s">
        <v>31</v>
      </c>
      <c r="C116" s="2" t="s">
        <v>15</v>
      </c>
      <c r="D116" s="2" t="s">
        <v>16</v>
      </c>
      <c r="E116" s="3">
        <v>0</v>
      </c>
    </row>
    <row r="117" spans="1:6">
      <c r="A117" s="2" t="s">
        <v>198</v>
      </c>
      <c r="B117" s="2" t="s">
        <v>31</v>
      </c>
      <c r="C117" s="2" t="s">
        <v>17</v>
      </c>
      <c r="D117" s="2" t="s">
        <v>16</v>
      </c>
      <c r="E117" s="3">
        <v>0</v>
      </c>
    </row>
    <row r="118" spans="1:6">
      <c r="A118" s="2" t="s">
        <v>199</v>
      </c>
      <c r="B118" s="2" t="s">
        <v>31</v>
      </c>
      <c r="C118" s="2" t="s">
        <v>18</v>
      </c>
      <c r="D118" s="2" t="s">
        <v>16</v>
      </c>
      <c r="E118" s="3">
        <v>0</v>
      </c>
    </row>
    <row r="119" spans="1:6">
      <c r="A119" s="2" t="s">
        <v>200</v>
      </c>
      <c r="B119" s="2" t="s">
        <v>31</v>
      </c>
      <c r="C119" s="2" t="s">
        <v>19</v>
      </c>
      <c r="D119" s="2" t="s">
        <v>16</v>
      </c>
      <c r="E119" s="3">
        <v>0</v>
      </c>
    </row>
    <row r="120" spans="1:6">
      <c r="A120" s="2" t="s">
        <v>201</v>
      </c>
      <c r="B120" s="2" t="s">
        <v>31</v>
      </c>
      <c r="C120" s="2" t="s">
        <v>20</v>
      </c>
      <c r="D120" s="2" t="s">
        <v>16</v>
      </c>
      <c r="E120" s="3">
        <v>0</v>
      </c>
    </row>
    <row r="121" spans="1:6">
      <c r="A121" s="2" t="s">
        <v>202</v>
      </c>
      <c r="B121" s="2" t="s">
        <v>31</v>
      </c>
      <c r="C121" s="2" t="s">
        <v>21</v>
      </c>
      <c r="D121" s="2" t="s">
        <v>16</v>
      </c>
      <c r="E121" s="3">
        <v>2.4202657344628519E-2</v>
      </c>
      <c r="F121" s="3">
        <v>4.0337762241047532E-3</v>
      </c>
    </row>
    <row r="122" spans="1:6">
      <c r="A122" s="2" t="s">
        <v>203</v>
      </c>
      <c r="B122" s="2" t="s">
        <v>32</v>
      </c>
      <c r="C122" s="2" t="s">
        <v>8</v>
      </c>
      <c r="D122" s="2" t="s">
        <v>9</v>
      </c>
      <c r="E122" s="3">
        <v>1.1478898806833629E-2</v>
      </c>
    </row>
    <row r="123" spans="1:6">
      <c r="A123" s="2" t="s">
        <v>204</v>
      </c>
      <c r="B123" s="2" t="s">
        <v>32</v>
      </c>
      <c r="C123" s="2" t="s">
        <v>10</v>
      </c>
      <c r="D123" s="2" t="s">
        <v>9</v>
      </c>
      <c r="E123" s="3">
        <v>3.7386439098202044E-2</v>
      </c>
    </row>
    <row r="124" spans="1:6">
      <c r="A124" s="2" t="s">
        <v>205</v>
      </c>
      <c r="B124" s="2" t="s">
        <v>32</v>
      </c>
      <c r="C124" s="2" t="s">
        <v>11</v>
      </c>
      <c r="D124" s="2" t="s">
        <v>9</v>
      </c>
      <c r="E124" s="3">
        <v>0</v>
      </c>
    </row>
    <row r="125" spans="1:6">
      <c r="A125" s="2" t="s">
        <v>206</v>
      </c>
      <c r="B125" s="2" t="s">
        <v>32</v>
      </c>
      <c r="C125" s="2" t="s">
        <v>12</v>
      </c>
      <c r="D125" s="2" t="s">
        <v>9</v>
      </c>
      <c r="E125" s="3">
        <v>3.7337889418535761E-2</v>
      </c>
    </row>
    <row r="126" spans="1:6">
      <c r="A126" s="2" t="s">
        <v>207</v>
      </c>
      <c r="B126" s="2" t="s">
        <v>32</v>
      </c>
      <c r="C126" s="2" t="s">
        <v>13</v>
      </c>
      <c r="D126" s="2" t="s">
        <v>9</v>
      </c>
      <c r="E126" s="3">
        <v>3.4201048606870288E-2</v>
      </c>
    </row>
    <row r="127" spans="1:6">
      <c r="A127" s="2" t="s">
        <v>208</v>
      </c>
      <c r="B127" s="2" t="s">
        <v>32</v>
      </c>
      <c r="C127" s="2" t="s">
        <v>14</v>
      </c>
      <c r="D127" s="2" t="s">
        <v>9</v>
      </c>
      <c r="E127" s="3">
        <v>1.1717731222852209E-2</v>
      </c>
      <c r="F127" s="3">
        <v>2.2020334525548992E-2</v>
      </c>
    </row>
    <row r="128" spans="1:6">
      <c r="A128" s="2" t="s">
        <v>209</v>
      </c>
      <c r="B128" s="2" t="s">
        <v>32</v>
      </c>
      <c r="C128" s="2" t="s">
        <v>15</v>
      </c>
      <c r="D128" s="2" t="s">
        <v>16</v>
      </c>
      <c r="E128" s="3">
        <v>0</v>
      </c>
    </row>
    <row r="129" spans="1:6">
      <c r="A129" s="2" t="s">
        <v>210</v>
      </c>
      <c r="B129" s="2" t="s">
        <v>32</v>
      </c>
      <c r="C129" s="2" t="s">
        <v>17</v>
      </c>
      <c r="D129" s="2" t="s">
        <v>16</v>
      </c>
      <c r="E129" s="3">
        <v>0</v>
      </c>
    </row>
    <row r="130" spans="1:6">
      <c r="A130" s="2" t="s">
        <v>211</v>
      </c>
      <c r="B130" s="2" t="s">
        <v>32</v>
      </c>
      <c r="C130" s="2" t="s">
        <v>18</v>
      </c>
      <c r="D130" s="2" t="s">
        <v>16</v>
      </c>
      <c r="E130" s="3">
        <v>2.6216219999999998E-2</v>
      </c>
    </row>
    <row r="131" spans="1:6">
      <c r="A131" s="2" t="s">
        <v>212</v>
      </c>
      <c r="B131" s="2" t="s">
        <v>32</v>
      </c>
      <c r="C131" s="2" t="s">
        <v>19</v>
      </c>
      <c r="D131" s="2" t="s">
        <v>16</v>
      </c>
      <c r="E131" s="3">
        <v>0</v>
      </c>
    </row>
    <row r="132" spans="1:6">
      <c r="A132" s="2" t="s">
        <v>213</v>
      </c>
      <c r="B132" s="2" t="s">
        <v>32</v>
      </c>
      <c r="C132" s="2" t="s">
        <v>20</v>
      </c>
      <c r="D132" s="2" t="s">
        <v>16</v>
      </c>
      <c r="E132" s="3">
        <v>0</v>
      </c>
    </row>
    <row r="133" spans="1:6">
      <c r="A133" s="2" t="s">
        <v>214</v>
      </c>
      <c r="B133" s="2" t="s">
        <v>32</v>
      </c>
      <c r="C133" s="2" t="s">
        <v>21</v>
      </c>
      <c r="D133" s="2" t="s">
        <v>16</v>
      </c>
      <c r="E133" s="3">
        <v>2.9332373161949393E-2</v>
      </c>
      <c r="F133" s="3">
        <v>9.2580988603248992E-3</v>
      </c>
    </row>
    <row r="134" spans="1:6">
      <c r="A134" s="2" t="s">
        <v>215</v>
      </c>
      <c r="B134" s="2" t="s">
        <v>33</v>
      </c>
      <c r="C134" s="2" t="s">
        <v>8</v>
      </c>
      <c r="D134" s="2" t="s">
        <v>9</v>
      </c>
      <c r="E134" s="3">
        <v>1.5118231978092707E-2</v>
      </c>
    </row>
    <row r="135" spans="1:6">
      <c r="A135" s="2" t="s">
        <v>216</v>
      </c>
      <c r="B135" s="2" t="s">
        <v>33</v>
      </c>
      <c r="C135" s="2" t="s">
        <v>10</v>
      </c>
      <c r="D135" s="2" t="s">
        <v>9</v>
      </c>
      <c r="E135" s="3">
        <v>4.8240365955240658E-2</v>
      </c>
    </row>
    <row r="136" spans="1:6">
      <c r="A136" s="2" t="s">
        <v>217</v>
      </c>
      <c r="B136" s="2" t="s">
        <v>33</v>
      </c>
      <c r="C136" s="2" t="s">
        <v>11</v>
      </c>
      <c r="D136" s="2" t="s">
        <v>9</v>
      </c>
      <c r="E136" s="3">
        <v>2.6278743904981819E-2</v>
      </c>
    </row>
    <row r="137" spans="1:6">
      <c r="A137" s="2" t="s">
        <v>218</v>
      </c>
      <c r="B137" s="2" t="s">
        <v>33</v>
      </c>
      <c r="C137" s="2" t="s">
        <v>12</v>
      </c>
      <c r="D137" s="2" t="s">
        <v>9</v>
      </c>
      <c r="E137" s="3">
        <v>3.7260306175969822E-2</v>
      </c>
    </row>
    <row r="138" spans="1:6">
      <c r="A138" s="2" t="s">
        <v>219</v>
      </c>
      <c r="B138" s="2" t="s">
        <v>33</v>
      </c>
      <c r="C138" s="2" t="s">
        <v>13</v>
      </c>
      <c r="D138" s="2" t="s">
        <v>9</v>
      </c>
      <c r="E138" s="3">
        <v>2.1451920223535342E-2</v>
      </c>
    </row>
    <row r="139" spans="1:6">
      <c r="A139" s="2" t="s">
        <v>220</v>
      </c>
      <c r="B139" s="2" t="s">
        <v>33</v>
      </c>
      <c r="C139" s="2" t="s">
        <v>14</v>
      </c>
      <c r="D139" s="2" t="s">
        <v>9</v>
      </c>
      <c r="E139" s="3">
        <v>2.6988188536737956E-2</v>
      </c>
      <c r="F139" s="3">
        <v>2.9222959462426385E-2</v>
      </c>
    </row>
    <row r="140" spans="1:6">
      <c r="A140" s="2" t="s">
        <v>221</v>
      </c>
      <c r="B140" s="2" t="s">
        <v>33</v>
      </c>
      <c r="C140" s="2" t="s">
        <v>15</v>
      </c>
      <c r="D140" s="2" t="s">
        <v>16</v>
      </c>
      <c r="E140" s="3">
        <v>0</v>
      </c>
    </row>
    <row r="141" spans="1:6">
      <c r="A141" s="2" t="s">
        <v>222</v>
      </c>
      <c r="B141" s="2" t="s">
        <v>33</v>
      </c>
      <c r="C141" s="2" t="s">
        <v>17</v>
      </c>
      <c r="D141" s="2" t="s">
        <v>16</v>
      </c>
      <c r="E141" s="3">
        <v>0</v>
      </c>
    </row>
    <row r="142" spans="1:6">
      <c r="A142" s="2" t="s">
        <v>223</v>
      </c>
      <c r="B142" s="2" t="s">
        <v>33</v>
      </c>
      <c r="C142" s="2" t="s">
        <v>18</v>
      </c>
      <c r="D142" s="2" t="s">
        <v>16</v>
      </c>
      <c r="E142" s="3">
        <v>0</v>
      </c>
    </row>
    <row r="143" spans="1:6">
      <c r="A143" s="2" t="s">
        <v>224</v>
      </c>
      <c r="B143" s="2" t="s">
        <v>33</v>
      </c>
      <c r="C143" s="2" t="s">
        <v>19</v>
      </c>
      <c r="D143" s="2" t="s">
        <v>16</v>
      </c>
      <c r="E143" s="3">
        <v>0</v>
      </c>
    </row>
    <row r="144" spans="1:6">
      <c r="A144" s="2" t="s">
        <v>225</v>
      </c>
      <c r="B144" s="2" t="s">
        <v>33</v>
      </c>
      <c r="C144" s="2" t="s">
        <v>20</v>
      </c>
      <c r="D144" s="2" t="s">
        <v>16</v>
      </c>
      <c r="E144" s="3">
        <v>2.1250000000000002E-2</v>
      </c>
    </row>
    <row r="145" spans="1:6">
      <c r="A145" s="2" t="s">
        <v>226</v>
      </c>
      <c r="B145" s="2" t="s">
        <v>33</v>
      </c>
      <c r="C145" s="2" t="s">
        <v>21</v>
      </c>
      <c r="D145" s="2" t="s">
        <v>16</v>
      </c>
      <c r="E145" s="3">
        <v>3.9000975E-2</v>
      </c>
      <c r="F145" s="3">
        <v>1.0041829166666667E-2</v>
      </c>
    </row>
    <row r="146" spans="1:6">
      <c r="A146" s="2" t="s">
        <v>227</v>
      </c>
      <c r="B146" s="2" t="s">
        <v>34</v>
      </c>
      <c r="C146" s="2" t="s">
        <v>8</v>
      </c>
      <c r="D146" s="2" t="s">
        <v>9</v>
      </c>
      <c r="E146" s="3">
        <v>3.9234166033112548E-2</v>
      </c>
    </row>
    <row r="147" spans="1:6">
      <c r="A147" s="2" t="s">
        <v>228</v>
      </c>
      <c r="B147" s="2" t="s">
        <v>34</v>
      </c>
      <c r="C147" s="2" t="s">
        <v>10</v>
      </c>
      <c r="D147" s="2" t="s">
        <v>9</v>
      </c>
      <c r="E147" s="3">
        <v>3.9600000078182027E-2</v>
      </c>
    </row>
    <row r="148" spans="1:6">
      <c r="A148" s="2" t="s">
        <v>229</v>
      </c>
      <c r="B148" s="2" t="s">
        <v>34</v>
      </c>
      <c r="C148" s="2" t="s">
        <v>11</v>
      </c>
      <c r="D148" s="2" t="s">
        <v>9</v>
      </c>
      <c r="E148" s="3">
        <v>4.8757977283844782E-2</v>
      </c>
    </row>
    <row r="149" spans="1:6">
      <c r="A149" s="2" t="s">
        <v>230</v>
      </c>
      <c r="B149" s="2" t="s">
        <v>34</v>
      </c>
      <c r="C149" s="2" t="s">
        <v>12</v>
      </c>
      <c r="D149" s="2" t="s">
        <v>9</v>
      </c>
      <c r="E149" s="3">
        <v>5.5009124170223703E-2</v>
      </c>
    </row>
    <row r="150" spans="1:6">
      <c r="A150" s="2" t="s">
        <v>231</v>
      </c>
      <c r="B150" s="2" t="s">
        <v>34</v>
      </c>
      <c r="C150" s="2" t="s">
        <v>13</v>
      </c>
      <c r="D150" s="2" t="s">
        <v>9</v>
      </c>
      <c r="E150" s="3">
        <v>6.2629957400027483E-2</v>
      </c>
    </row>
    <row r="151" spans="1:6">
      <c r="A151" s="2" t="s">
        <v>232</v>
      </c>
      <c r="B151" s="2" t="s">
        <v>34</v>
      </c>
      <c r="C151" s="2" t="s">
        <v>14</v>
      </c>
      <c r="D151" s="2" t="s">
        <v>9</v>
      </c>
      <c r="E151" s="3">
        <v>2.5109424048969022E-2</v>
      </c>
      <c r="F151" s="3">
        <v>4.5056774835726593E-2</v>
      </c>
    </row>
    <row r="152" spans="1:6">
      <c r="A152" s="2" t="s">
        <v>233</v>
      </c>
      <c r="B152" s="2" t="s">
        <v>34</v>
      </c>
      <c r="C152" s="2" t="s">
        <v>15</v>
      </c>
      <c r="D152" s="2" t="s">
        <v>16</v>
      </c>
      <c r="E152" s="3">
        <v>0.14735982449987187</v>
      </c>
    </row>
    <row r="153" spans="1:6">
      <c r="A153" s="2" t="s">
        <v>234</v>
      </c>
      <c r="B153" s="2" t="s">
        <v>34</v>
      </c>
      <c r="C153" s="2" t="s">
        <v>17</v>
      </c>
      <c r="D153" s="2" t="s">
        <v>16</v>
      </c>
      <c r="E153" s="3">
        <v>0.1780385895734998</v>
      </c>
    </row>
    <row r="154" spans="1:6">
      <c r="A154" s="2" t="s">
        <v>235</v>
      </c>
      <c r="B154" s="2" t="s">
        <v>34</v>
      </c>
      <c r="C154" s="2" t="s">
        <v>18</v>
      </c>
      <c r="D154" s="2" t="s">
        <v>16</v>
      </c>
      <c r="E154" s="3">
        <v>9.8559642766186756E-2</v>
      </c>
    </row>
    <row r="155" spans="1:6">
      <c r="A155" s="2" t="s">
        <v>236</v>
      </c>
      <c r="B155" s="2" t="s">
        <v>34</v>
      </c>
      <c r="C155" s="2" t="s">
        <v>19</v>
      </c>
      <c r="D155" s="2" t="s">
        <v>16</v>
      </c>
      <c r="E155" s="3">
        <v>0.1549190639317968</v>
      </c>
    </row>
    <row r="156" spans="1:6">
      <c r="A156" s="2" t="s">
        <v>237</v>
      </c>
      <c r="B156" s="2" t="s">
        <v>34</v>
      </c>
      <c r="C156" s="2" t="s">
        <v>20</v>
      </c>
      <c r="D156" s="2" t="s">
        <v>16</v>
      </c>
      <c r="E156" s="3">
        <v>0.17393943931241679</v>
      </c>
    </row>
    <row r="157" spans="1:6">
      <c r="A157" s="2" t="s">
        <v>238</v>
      </c>
      <c r="B157" s="2" t="s">
        <v>34</v>
      </c>
      <c r="C157" s="2" t="s">
        <v>21</v>
      </c>
      <c r="D157" s="2" t="s">
        <v>16</v>
      </c>
      <c r="E157" s="3">
        <v>0.14910907646800547</v>
      </c>
      <c r="F157" s="3">
        <v>0.15032093942529623</v>
      </c>
    </row>
    <row r="158" spans="1:6">
      <c r="A158" s="2" t="s">
        <v>239</v>
      </c>
      <c r="B158" s="2" t="s">
        <v>35</v>
      </c>
      <c r="C158" s="2" t="s">
        <v>8</v>
      </c>
      <c r="D158" s="2" t="s">
        <v>9</v>
      </c>
      <c r="E158" s="3">
        <v>0</v>
      </c>
    </row>
    <row r="159" spans="1:6">
      <c r="A159" s="2" t="s">
        <v>240</v>
      </c>
      <c r="B159" s="2" t="s">
        <v>35</v>
      </c>
      <c r="C159" s="2" t="s">
        <v>10</v>
      </c>
      <c r="D159" s="2" t="s">
        <v>9</v>
      </c>
      <c r="E159" s="3">
        <v>3.736566007377079E-2</v>
      </c>
    </row>
    <row r="160" spans="1:6">
      <c r="A160" s="2" t="s">
        <v>241</v>
      </c>
      <c r="B160" s="2" t="s">
        <v>35</v>
      </c>
      <c r="C160" s="2" t="s">
        <v>11</v>
      </c>
      <c r="D160" s="2" t="s">
        <v>9</v>
      </c>
      <c r="E160" s="3">
        <v>0</v>
      </c>
    </row>
    <row r="161" spans="1:6">
      <c r="A161" s="2" t="s">
        <v>242</v>
      </c>
      <c r="B161" s="2" t="s">
        <v>35</v>
      </c>
      <c r="C161" s="2" t="s">
        <v>12</v>
      </c>
      <c r="D161" s="2" t="s">
        <v>9</v>
      </c>
      <c r="E161" s="3">
        <v>4.2726417056799137E-2</v>
      </c>
    </row>
    <row r="162" spans="1:6">
      <c r="A162" s="2" t="s">
        <v>243</v>
      </c>
      <c r="B162" s="2" t="s">
        <v>35</v>
      </c>
      <c r="C162" s="2" t="s">
        <v>13</v>
      </c>
      <c r="D162" s="2" t="s">
        <v>9</v>
      </c>
      <c r="E162" s="3">
        <v>0</v>
      </c>
    </row>
    <row r="163" spans="1:6">
      <c r="A163" s="2" t="s">
        <v>244</v>
      </c>
      <c r="B163" s="2" t="s">
        <v>35</v>
      </c>
      <c r="C163" s="2" t="s">
        <v>14</v>
      </c>
      <c r="D163" s="2" t="s">
        <v>9</v>
      </c>
      <c r="E163" s="3">
        <v>1.1066746154915975E-2</v>
      </c>
      <c r="F163" s="3">
        <v>1.519313721424765E-2</v>
      </c>
    </row>
    <row r="164" spans="1:6">
      <c r="A164" s="2" t="s">
        <v>245</v>
      </c>
      <c r="B164" s="2" t="s">
        <v>35</v>
      </c>
      <c r="C164" s="2" t="s">
        <v>15</v>
      </c>
      <c r="D164" s="2" t="s">
        <v>16</v>
      </c>
      <c r="E164" s="3">
        <v>0</v>
      </c>
    </row>
    <row r="165" spans="1:6">
      <c r="A165" s="2" t="s">
        <v>246</v>
      </c>
      <c r="B165" s="2" t="s">
        <v>35</v>
      </c>
      <c r="C165" s="2" t="s">
        <v>17</v>
      </c>
      <c r="D165" s="2" t="s">
        <v>16</v>
      </c>
      <c r="E165" s="3">
        <v>0</v>
      </c>
    </row>
    <row r="166" spans="1:6">
      <c r="A166" s="2" t="s">
        <v>247</v>
      </c>
      <c r="B166" s="2" t="s">
        <v>35</v>
      </c>
      <c r="C166" s="2" t="s">
        <v>18</v>
      </c>
      <c r="D166" s="2" t="s">
        <v>16</v>
      </c>
      <c r="E166" s="3">
        <v>1.7000000000000001E-2</v>
      </c>
    </row>
    <row r="167" spans="1:6">
      <c r="A167" s="2" t="s">
        <v>248</v>
      </c>
      <c r="B167" s="2" t="s">
        <v>35</v>
      </c>
      <c r="C167" s="2" t="s">
        <v>19</v>
      </c>
      <c r="D167" s="2" t="s">
        <v>16</v>
      </c>
      <c r="E167" s="3">
        <v>0</v>
      </c>
    </row>
    <row r="168" spans="1:6">
      <c r="A168" s="2" t="s">
        <v>249</v>
      </c>
      <c r="B168" s="2" t="s">
        <v>35</v>
      </c>
      <c r="C168" s="2" t="s">
        <v>20</v>
      </c>
      <c r="D168" s="2" t="s">
        <v>16</v>
      </c>
      <c r="E168" s="3">
        <v>0</v>
      </c>
    </row>
    <row r="169" spans="1:6">
      <c r="A169" s="2" t="s">
        <v>250</v>
      </c>
      <c r="B169" s="2" t="s">
        <v>35</v>
      </c>
      <c r="C169" s="2" t="s">
        <v>21</v>
      </c>
      <c r="D169" s="2" t="s">
        <v>16</v>
      </c>
      <c r="E169" s="3">
        <v>1.7000000000000001E-2</v>
      </c>
      <c r="F169" s="3">
        <v>5.6666666666666671E-3</v>
      </c>
    </row>
    <row r="170" spans="1:6">
      <c r="A170" s="2" t="s">
        <v>251</v>
      </c>
      <c r="B170" s="2" t="s">
        <v>36</v>
      </c>
      <c r="C170" s="2" t="s">
        <v>8</v>
      </c>
      <c r="D170" s="2" t="s">
        <v>9</v>
      </c>
      <c r="E170" s="3">
        <v>0</v>
      </c>
    </row>
    <row r="171" spans="1:6">
      <c r="A171" s="2" t="s">
        <v>252</v>
      </c>
      <c r="B171" s="2" t="s">
        <v>36</v>
      </c>
      <c r="C171" s="2" t="s">
        <v>10</v>
      </c>
      <c r="D171" s="2" t="s">
        <v>9</v>
      </c>
      <c r="E171" s="3">
        <v>3.7365180796661408E-2</v>
      </c>
    </row>
    <row r="172" spans="1:6">
      <c r="A172" s="2" t="s">
        <v>253</v>
      </c>
      <c r="B172" s="2" t="s">
        <v>36</v>
      </c>
      <c r="C172" s="2" t="s">
        <v>11</v>
      </c>
      <c r="D172" s="2" t="s">
        <v>9</v>
      </c>
      <c r="E172" s="3">
        <v>0</v>
      </c>
    </row>
    <row r="173" spans="1:6">
      <c r="A173" s="2" t="s">
        <v>254</v>
      </c>
      <c r="B173" s="2" t="s">
        <v>36</v>
      </c>
      <c r="C173" s="2" t="s">
        <v>12</v>
      </c>
      <c r="D173" s="2" t="s">
        <v>9</v>
      </c>
      <c r="E173" s="3">
        <v>4.6711586549723474E-2</v>
      </c>
    </row>
    <row r="174" spans="1:6">
      <c r="A174" s="2" t="s">
        <v>255</v>
      </c>
      <c r="B174" s="2" t="s">
        <v>36</v>
      </c>
      <c r="C174" s="2" t="s">
        <v>13</v>
      </c>
      <c r="D174" s="2" t="s">
        <v>9</v>
      </c>
      <c r="E174" s="3">
        <v>2.1031294336799355E-2</v>
      </c>
    </row>
    <row r="175" spans="1:6">
      <c r="A175" s="2" t="s">
        <v>256</v>
      </c>
      <c r="B175" s="2" t="s">
        <v>36</v>
      </c>
      <c r="C175" s="2" t="s">
        <v>14</v>
      </c>
      <c r="D175" s="2" t="s">
        <v>9</v>
      </c>
      <c r="E175" s="3">
        <v>1.1066746154915975E-2</v>
      </c>
      <c r="F175" s="3">
        <v>1.9362467973016703E-2</v>
      </c>
    </row>
    <row r="176" spans="1:6">
      <c r="A176" s="2" t="s">
        <v>257</v>
      </c>
      <c r="B176" s="2" t="s">
        <v>36</v>
      </c>
      <c r="C176" s="2" t="s">
        <v>15</v>
      </c>
      <c r="D176" s="2" t="s">
        <v>16</v>
      </c>
      <c r="E176" s="3">
        <v>0</v>
      </c>
    </row>
    <row r="177" spans="1:6">
      <c r="A177" s="2" t="s">
        <v>258</v>
      </c>
      <c r="B177" s="2" t="s">
        <v>36</v>
      </c>
      <c r="C177" s="2" t="s">
        <v>17</v>
      </c>
      <c r="D177" s="2" t="s">
        <v>16</v>
      </c>
      <c r="E177" s="3">
        <v>0</v>
      </c>
    </row>
    <row r="178" spans="1:6">
      <c r="A178" s="2" t="s">
        <v>259</v>
      </c>
      <c r="B178" s="2" t="s">
        <v>36</v>
      </c>
      <c r="C178" s="2" t="s">
        <v>18</v>
      </c>
      <c r="D178" s="2" t="s">
        <v>16</v>
      </c>
      <c r="E178" s="3">
        <v>0</v>
      </c>
    </row>
    <row r="179" spans="1:6">
      <c r="A179" s="2" t="s">
        <v>260</v>
      </c>
      <c r="B179" s="2" t="s">
        <v>36</v>
      </c>
      <c r="C179" s="2" t="s">
        <v>19</v>
      </c>
      <c r="D179" s="2" t="s">
        <v>16</v>
      </c>
      <c r="E179" s="3">
        <v>0</v>
      </c>
    </row>
    <row r="180" spans="1:6">
      <c r="A180" s="2" t="s">
        <v>261</v>
      </c>
      <c r="B180" s="2" t="s">
        <v>36</v>
      </c>
      <c r="C180" s="2" t="s">
        <v>20</v>
      </c>
      <c r="D180" s="2" t="s">
        <v>16</v>
      </c>
      <c r="E180" s="3">
        <v>0</v>
      </c>
    </row>
    <row r="181" spans="1:6">
      <c r="A181" s="2" t="s">
        <v>262</v>
      </c>
      <c r="B181" s="2" t="s">
        <v>36</v>
      </c>
      <c r="C181" s="2" t="s">
        <v>21</v>
      </c>
      <c r="D181" s="2" t="s">
        <v>16</v>
      </c>
      <c r="E181" s="3">
        <v>2.8101271829467374E-2</v>
      </c>
      <c r="F181" s="3">
        <v>4.683545304911229E-3</v>
      </c>
    </row>
    <row r="182" spans="1:6">
      <c r="A182" s="2" t="s">
        <v>263</v>
      </c>
      <c r="B182" s="2" t="s">
        <v>37</v>
      </c>
      <c r="C182" s="2" t="s">
        <v>8</v>
      </c>
      <c r="D182" s="2" t="s">
        <v>9</v>
      </c>
      <c r="E182" s="3">
        <v>0</v>
      </c>
    </row>
    <row r="183" spans="1:6">
      <c r="A183" s="2" t="s">
        <v>264</v>
      </c>
      <c r="B183" s="2" t="s">
        <v>37</v>
      </c>
      <c r="C183" s="2" t="s">
        <v>10</v>
      </c>
      <c r="D183" s="2" t="s">
        <v>9</v>
      </c>
      <c r="E183" s="3">
        <v>3.7365180796661401E-2</v>
      </c>
    </row>
    <row r="184" spans="1:6">
      <c r="A184" s="2" t="s">
        <v>265</v>
      </c>
      <c r="B184" s="2" t="s">
        <v>37</v>
      </c>
      <c r="C184" s="2" t="s">
        <v>11</v>
      </c>
      <c r="D184" s="2" t="s">
        <v>9</v>
      </c>
      <c r="E184" s="3">
        <v>3.3485844521042404E-2</v>
      </c>
    </row>
    <row r="185" spans="1:6">
      <c r="A185" s="2" t="s">
        <v>266</v>
      </c>
      <c r="B185" s="2" t="s">
        <v>37</v>
      </c>
      <c r="C185" s="2" t="s">
        <v>12</v>
      </c>
      <c r="D185" s="2" t="s">
        <v>9</v>
      </c>
      <c r="E185" s="3">
        <v>4.9733043712680156E-2</v>
      </c>
    </row>
    <row r="186" spans="1:6">
      <c r="A186" s="2" t="s">
        <v>267</v>
      </c>
      <c r="B186" s="2" t="s">
        <v>37</v>
      </c>
      <c r="C186" s="2" t="s">
        <v>13</v>
      </c>
      <c r="D186" s="2" t="s">
        <v>9</v>
      </c>
      <c r="E186" s="3">
        <v>1.4721906035759551E-2</v>
      </c>
    </row>
    <row r="187" spans="1:6">
      <c r="A187" s="2" t="s">
        <v>268</v>
      </c>
      <c r="B187" s="2" t="s">
        <v>37</v>
      </c>
      <c r="C187" s="2" t="s">
        <v>14</v>
      </c>
      <c r="D187" s="2" t="s">
        <v>9</v>
      </c>
      <c r="E187" s="3">
        <v>1.1066746154915975E-2</v>
      </c>
      <c r="F187" s="3">
        <v>2.4395453536843248E-2</v>
      </c>
    </row>
    <row r="188" spans="1:6">
      <c r="A188" s="2" t="s">
        <v>269</v>
      </c>
      <c r="B188" s="2" t="s">
        <v>37</v>
      </c>
      <c r="C188" s="2" t="s">
        <v>15</v>
      </c>
      <c r="D188" s="2" t="s">
        <v>16</v>
      </c>
      <c r="E188" s="3">
        <v>0</v>
      </c>
    </row>
    <row r="189" spans="1:6">
      <c r="A189" s="2" t="s">
        <v>270</v>
      </c>
      <c r="B189" s="2" t="s">
        <v>37</v>
      </c>
      <c r="C189" s="2" t="s">
        <v>17</v>
      </c>
      <c r="D189" s="2" t="s">
        <v>16</v>
      </c>
      <c r="E189" s="3">
        <v>0</v>
      </c>
    </row>
    <row r="190" spans="1:6">
      <c r="A190" s="2" t="s">
        <v>271</v>
      </c>
      <c r="B190" s="2" t="s">
        <v>37</v>
      </c>
      <c r="C190" s="2" t="s">
        <v>18</v>
      </c>
      <c r="D190" s="2" t="s">
        <v>16</v>
      </c>
      <c r="E190" s="3">
        <v>0</v>
      </c>
    </row>
    <row r="191" spans="1:6">
      <c r="A191" s="2" t="s">
        <v>272</v>
      </c>
      <c r="B191" s="2" t="s">
        <v>37</v>
      </c>
      <c r="C191" s="2" t="s">
        <v>19</v>
      </c>
      <c r="D191" s="2" t="s">
        <v>16</v>
      </c>
      <c r="E191" s="3">
        <v>1.0761458083236371E-2</v>
      </c>
    </row>
    <row r="192" spans="1:6">
      <c r="A192" s="2" t="s">
        <v>273</v>
      </c>
      <c r="B192" s="2" t="s">
        <v>37</v>
      </c>
      <c r="C192" s="2" t="s">
        <v>20</v>
      </c>
      <c r="D192" s="2" t="s">
        <v>16</v>
      </c>
      <c r="E192" s="3">
        <v>1.40012E-2</v>
      </c>
    </row>
    <row r="193" spans="1:6">
      <c r="A193" s="2" t="s">
        <v>274</v>
      </c>
      <c r="B193" s="2" t="s">
        <v>37</v>
      </c>
      <c r="C193" s="2" t="s">
        <v>21</v>
      </c>
      <c r="D193" s="2" t="s">
        <v>16</v>
      </c>
      <c r="E193" s="3">
        <v>2.935171119795563E-2</v>
      </c>
      <c r="F193" s="3">
        <v>9.0190615468653326E-3</v>
      </c>
    </row>
    <row r="194" spans="1:6">
      <c r="A194" s="2" t="s">
        <v>275</v>
      </c>
      <c r="B194" s="2" t="s">
        <v>38</v>
      </c>
      <c r="C194" s="2" t="s">
        <v>8</v>
      </c>
      <c r="D194" s="2" t="s">
        <v>9</v>
      </c>
      <c r="E194" s="3">
        <v>0</v>
      </c>
    </row>
    <row r="195" spans="1:6">
      <c r="A195" s="2" t="s">
        <v>276</v>
      </c>
      <c r="B195" s="2" t="s">
        <v>38</v>
      </c>
      <c r="C195" s="2" t="s">
        <v>10</v>
      </c>
      <c r="D195" s="2" t="s">
        <v>9</v>
      </c>
      <c r="E195" s="3">
        <v>3.7365180796661408E-2</v>
      </c>
    </row>
    <row r="196" spans="1:6">
      <c r="A196" s="2" t="s">
        <v>277</v>
      </c>
      <c r="B196" s="2" t="s">
        <v>38</v>
      </c>
      <c r="C196" s="2" t="s">
        <v>11</v>
      </c>
      <c r="D196" s="2" t="s">
        <v>9</v>
      </c>
      <c r="E196" s="3">
        <v>0</v>
      </c>
    </row>
    <row r="197" spans="1:6">
      <c r="A197" s="2" t="s">
        <v>278</v>
      </c>
      <c r="B197" s="2" t="s">
        <v>38</v>
      </c>
      <c r="C197" s="2" t="s">
        <v>12</v>
      </c>
      <c r="D197" s="2" t="s">
        <v>9</v>
      </c>
      <c r="E197" s="3">
        <v>4.2754869795578541E-2</v>
      </c>
    </row>
    <row r="198" spans="1:6">
      <c r="A198" s="2" t="s">
        <v>279</v>
      </c>
      <c r="B198" s="2" t="s">
        <v>38</v>
      </c>
      <c r="C198" s="2" t="s">
        <v>13</v>
      </c>
      <c r="D198" s="2" t="s">
        <v>9</v>
      </c>
      <c r="E198" s="3">
        <v>3.3650070938878972E-2</v>
      </c>
    </row>
    <row r="199" spans="1:6">
      <c r="A199" s="2" t="s">
        <v>280</v>
      </c>
      <c r="B199" s="2" t="s">
        <v>38</v>
      </c>
      <c r="C199" s="2" t="s">
        <v>14</v>
      </c>
      <c r="D199" s="2" t="s">
        <v>9</v>
      </c>
      <c r="E199" s="3">
        <v>1.1066746154915975E-2</v>
      </c>
      <c r="F199" s="3">
        <v>2.0806144614339151E-2</v>
      </c>
    </row>
    <row r="200" spans="1:6">
      <c r="A200" s="2" t="s">
        <v>281</v>
      </c>
      <c r="B200" s="2" t="s">
        <v>38</v>
      </c>
      <c r="C200" s="2" t="s">
        <v>15</v>
      </c>
      <c r="D200" s="2" t="s">
        <v>16</v>
      </c>
      <c r="E200" s="3">
        <v>0</v>
      </c>
    </row>
    <row r="201" spans="1:6">
      <c r="A201" s="2" t="s">
        <v>282</v>
      </c>
      <c r="B201" s="2" t="s">
        <v>38</v>
      </c>
      <c r="C201" s="2" t="s">
        <v>17</v>
      </c>
      <c r="D201" s="2" t="s">
        <v>16</v>
      </c>
      <c r="E201" s="3">
        <v>0</v>
      </c>
    </row>
    <row r="202" spans="1:6">
      <c r="A202" s="2" t="s">
        <v>283</v>
      </c>
      <c r="B202" s="2" t="s">
        <v>38</v>
      </c>
      <c r="C202" s="2" t="s">
        <v>18</v>
      </c>
      <c r="D202" s="2" t="s">
        <v>16</v>
      </c>
      <c r="E202" s="3">
        <v>0</v>
      </c>
    </row>
    <row r="203" spans="1:6">
      <c r="A203" s="2" t="s">
        <v>284</v>
      </c>
      <c r="B203" s="2" t="s">
        <v>38</v>
      </c>
      <c r="C203" s="2" t="s">
        <v>19</v>
      </c>
      <c r="D203" s="2" t="s">
        <v>16</v>
      </c>
      <c r="E203" s="3">
        <v>0</v>
      </c>
    </row>
    <row r="204" spans="1:6">
      <c r="A204" s="2" t="s">
        <v>285</v>
      </c>
      <c r="B204" s="2" t="s">
        <v>38</v>
      </c>
      <c r="C204" s="2" t="s">
        <v>20</v>
      </c>
      <c r="D204" s="2" t="s">
        <v>16</v>
      </c>
      <c r="E204" s="3">
        <v>0</v>
      </c>
    </row>
    <row r="205" spans="1:6">
      <c r="A205" s="2" t="s">
        <v>286</v>
      </c>
      <c r="B205" s="2" t="s">
        <v>38</v>
      </c>
      <c r="C205" s="2" t="s">
        <v>21</v>
      </c>
      <c r="D205" s="2" t="s">
        <v>16</v>
      </c>
      <c r="E205" s="3">
        <v>1.3445584607400659E-3</v>
      </c>
      <c r="F205" s="3">
        <v>2.2409307679001098E-4</v>
      </c>
    </row>
    <row r="206" spans="1:6">
      <c r="A206" s="2" t="s">
        <v>287</v>
      </c>
      <c r="B206" s="2" t="s">
        <v>39</v>
      </c>
      <c r="C206" s="2" t="s">
        <v>8</v>
      </c>
      <c r="D206" s="2" t="s">
        <v>9</v>
      </c>
      <c r="E206" s="3">
        <v>0</v>
      </c>
    </row>
    <row r="207" spans="1:6">
      <c r="A207" s="2" t="s">
        <v>288</v>
      </c>
      <c r="B207" s="2" t="s">
        <v>39</v>
      </c>
      <c r="C207" s="2" t="s">
        <v>10</v>
      </c>
      <c r="D207" s="2" t="s">
        <v>9</v>
      </c>
      <c r="E207" s="3">
        <v>3.73864E-2</v>
      </c>
    </row>
    <row r="208" spans="1:6">
      <c r="A208" s="2" t="s">
        <v>289</v>
      </c>
      <c r="B208" s="2" t="s">
        <v>39</v>
      </c>
      <c r="C208" s="2" t="s">
        <v>11</v>
      </c>
      <c r="D208" s="2" t="s">
        <v>9</v>
      </c>
      <c r="E208" s="3">
        <v>0</v>
      </c>
    </row>
    <row r="209" spans="1:6">
      <c r="A209" s="2" t="s">
        <v>290</v>
      </c>
      <c r="B209" s="2" t="s">
        <v>39</v>
      </c>
      <c r="C209" s="2" t="s">
        <v>12</v>
      </c>
      <c r="D209" s="2" t="s">
        <v>9</v>
      </c>
      <c r="E209" s="3">
        <v>2.8051199999999998E-2</v>
      </c>
    </row>
    <row r="210" spans="1:6">
      <c r="A210" s="2" t="s">
        <v>291</v>
      </c>
      <c r="B210" s="2" t="s">
        <v>39</v>
      </c>
      <c r="C210" s="2" t="s">
        <v>13</v>
      </c>
      <c r="D210" s="2" t="s">
        <v>9</v>
      </c>
      <c r="E210" s="3">
        <v>0</v>
      </c>
    </row>
    <row r="211" spans="1:6">
      <c r="A211" s="2" t="s">
        <v>292</v>
      </c>
      <c r="B211" s="2" t="s">
        <v>39</v>
      </c>
      <c r="C211" s="2" t="s">
        <v>14</v>
      </c>
      <c r="D211" s="2" t="s">
        <v>9</v>
      </c>
      <c r="E211" s="3">
        <v>1.1717699999999999E-2</v>
      </c>
      <c r="F211" s="3">
        <v>1.2859216666666666E-2</v>
      </c>
    </row>
    <row r="212" spans="1:6">
      <c r="A212" s="2" t="s">
        <v>293</v>
      </c>
      <c r="B212" s="2" t="s">
        <v>39</v>
      </c>
      <c r="C212" s="2" t="s">
        <v>15</v>
      </c>
      <c r="D212" s="2" t="s">
        <v>16</v>
      </c>
      <c r="E212" s="3">
        <v>0</v>
      </c>
    </row>
    <row r="213" spans="1:6">
      <c r="A213" s="2" t="s">
        <v>294</v>
      </c>
      <c r="B213" s="2" t="s">
        <v>39</v>
      </c>
      <c r="C213" s="2" t="s">
        <v>17</v>
      </c>
      <c r="D213" s="2" t="s">
        <v>16</v>
      </c>
      <c r="E213" s="3">
        <v>0</v>
      </c>
    </row>
    <row r="214" spans="1:6">
      <c r="A214" s="2" t="s">
        <v>295</v>
      </c>
      <c r="B214" s="2" t="s">
        <v>39</v>
      </c>
      <c r="C214" s="2" t="s">
        <v>18</v>
      </c>
      <c r="D214" s="2" t="s">
        <v>16</v>
      </c>
      <c r="E214" s="3">
        <v>5.1839999999999997E-2</v>
      </c>
    </row>
    <row r="215" spans="1:6">
      <c r="A215" s="2" t="s">
        <v>296</v>
      </c>
      <c r="B215" s="2" t="s">
        <v>39</v>
      </c>
      <c r="C215" s="2" t="s">
        <v>19</v>
      </c>
      <c r="D215" s="2" t="s">
        <v>16</v>
      </c>
      <c r="E215" s="3">
        <v>0</v>
      </c>
    </row>
    <row r="216" spans="1:6">
      <c r="A216" s="2" t="s">
        <v>297</v>
      </c>
      <c r="B216" s="2" t="s">
        <v>39</v>
      </c>
      <c r="C216" s="2" t="s">
        <v>20</v>
      </c>
      <c r="D216" s="2" t="s">
        <v>16</v>
      </c>
      <c r="E216" s="3">
        <v>0</v>
      </c>
    </row>
    <row r="217" spans="1:6">
      <c r="A217" s="2" t="s">
        <v>298</v>
      </c>
      <c r="B217" s="2" t="s">
        <v>39</v>
      </c>
      <c r="C217" s="2" t="s">
        <v>21</v>
      </c>
      <c r="D217" s="2" t="s">
        <v>16</v>
      </c>
      <c r="E217" s="3">
        <v>4.6035E-2</v>
      </c>
      <c r="F217" s="3">
        <v>1.6312499999999997E-2</v>
      </c>
    </row>
    <row r="218" spans="1:6">
      <c r="A218" s="2" t="s">
        <v>299</v>
      </c>
      <c r="B218" s="2" t="s">
        <v>40</v>
      </c>
      <c r="C218" s="2" t="s">
        <v>8</v>
      </c>
      <c r="D218" s="2" t="s">
        <v>9</v>
      </c>
      <c r="E218" s="3">
        <v>0</v>
      </c>
    </row>
    <row r="219" spans="1:6">
      <c r="A219" s="2" t="s">
        <v>300</v>
      </c>
      <c r="B219" s="2" t="s">
        <v>40</v>
      </c>
      <c r="C219" s="2" t="s">
        <v>10</v>
      </c>
      <c r="D219" s="2" t="s">
        <v>9</v>
      </c>
      <c r="E219" s="3">
        <v>3.5909999999999997E-2</v>
      </c>
    </row>
    <row r="220" spans="1:6">
      <c r="A220" s="2" t="s">
        <v>301</v>
      </c>
      <c r="B220" s="2" t="s">
        <v>40</v>
      </c>
      <c r="C220" s="2" t="s">
        <v>11</v>
      </c>
      <c r="D220" s="2" t="s">
        <v>9</v>
      </c>
      <c r="E220" s="3">
        <v>0</v>
      </c>
    </row>
    <row r="221" spans="1:6">
      <c r="A221" s="2" t="s">
        <v>302</v>
      </c>
      <c r="B221" s="2" t="s">
        <v>40</v>
      </c>
      <c r="C221" s="2" t="s">
        <v>12</v>
      </c>
      <c r="D221" s="2" t="s">
        <v>9</v>
      </c>
      <c r="E221" s="3">
        <v>4.4229700000000004E-2</v>
      </c>
    </row>
    <row r="222" spans="1:6">
      <c r="A222" s="2" t="s">
        <v>303</v>
      </c>
      <c r="B222" s="2" t="s">
        <v>40</v>
      </c>
      <c r="C222" s="2" t="s">
        <v>13</v>
      </c>
      <c r="D222" s="2" t="s">
        <v>9</v>
      </c>
      <c r="E222" s="3">
        <v>4.967129E-2</v>
      </c>
    </row>
    <row r="223" spans="1:6">
      <c r="A223" s="2" t="s">
        <v>304</v>
      </c>
      <c r="B223" s="2" t="s">
        <v>40</v>
      </c>
      <c r="C223" s="2" t="s">
        <v>14</v>
      </c>
      <c r="D223" s="2" t="s">
        <v>9</v>
      </c>
      <c r="E223" s="3">
        <v>1.10667E-2</v>
      </c>
      <c r="F223" s="3">
        <v>2.3479615000000006E-2</v>
      </c>
    </row>
    <row r="224" spans="1:6">
      <c r="A224" s="2" t="s">
        <v>305</v>
      </c>
      <c r="B224" s="2" t="s">
        <v>40</v>
      </c>
      <c r="C224" s="2" t="s">
        <v>15</v>
      </c>
      <c r="D224" s="2" t="s">
        <v>16</v>
      </c>
      <c r="E224" s="3">
        <v>0</v>
      </c>
    </row>
    <row r="225" spans="1:6">
      <c r="A225" s="2" t="s">
        <v>306</v>
      </c>
      <c r="B225" s="2" t="s">
        <v>40</v>
      </c>
      <c r="C225" s="2" t="s">
        <v>17</v>
      </c>
      <c r="D225" s="2" t="s">
        <v>16</v>
      </c>
      <c r="E225" s="3">
        <v>0</v>
      </c>
    </row>
    <row r="226" spans="1:6">
      <c r="A226" s="2" t="s">
        <v>307</v>
      </c>
      <c r="B226" s="2" t="s">
        <v>40</v>
      </c>
      <c r="C226" s="2" t="s">
        <v>18</v>
      </c>
      <c r="D226" s="2" t="s">
        <v>16</v>
      </c>
      <c r="E226" s="3">
        <v>5.4619000000000001E-2</v>
      </c>
    </row>
    <row r="227" spans="1:6">
      <c r="A227" s="2" t="s">
        <v>308</v>
      </c>
      <c r="B227" s="2" t="s">
        <v>40</v>
      </c>
      <c r="C227" s="2" t="s">
        <v>19</v>
      </c>
      <c r="D227" s="2" t="s">
        <v>16</v>
      </c>
      <c r="E227" s="3">
        <v>0</v>
      </c>
    </row>
    <row r="228" spans="1:6">
      <c r="A228" s="2" t="s">
        <v>309</v>
      </c>
      <c r="B228" s="2" t="s">
        <v>40</v>
      </c>
      <c r="C228" s="2" t="s">
        <v>20</v>
      </c>
      <c r="D228" s="2" t="s">
        <v>16</v>
      </c>
      <c r="E228" s="3">
        <v>0</v>
      </c>
    </row>
    <row r="229" spans="1:6">
      <c r="A229" s="2" t="s">
        <v>310</v>
      </c>
      <c r="B229" s="2" t="s">
        <v>40</v>
      </c>
      <c r="C229" s="2" t="s">
        <v>21</v>
      </c>
      <c r="D229" s="2" t="s">
        <v>16</v>
      </c>
      <c r="E229" s="3">
        <v>5.0757499999999997E-2</v>
      </c>
      <c r="F229" s="3">
        <v>1.7562749999999999E-2</v>
      </c>
    </row>
    <row r="230" spans="1:6">
      <c r="A230" s="2" t="s">
        <v>311</v>
      </c>
      <c r="B230" s="2" t="s">
        <v>41</v>
      </c>
      <c r="C230" s="2" t="s">
        <v>8</v>
      </c>
      <c r="D230" s="2" t="s">
        <v>9</v>
      </c>
      <c r="E230" s="3">
        <v>0</v>
      </c>
    </row>
    <row r="231" spans="1:6">
      <c r="A231" s="2" t="s">
        <v>312</v>
      </c>
      <c r="B231" s="2" t="s">
        <v>41</v>
      </c>
      <c r="C231" s="2" t="s">
        <v>10</v>
      </c>
      <c r="D231" s="2" t="s">
        <v>9</v>
      </c>
      <c r="E231" s="3">
        <v>3.7365180796661408E-2</v>
      </c>
    </row>
    <row r="232" spans="1:6">
      <c r="A232" s="2" t="s">
        <v>313</v>
      </c>
      <c r="B232" s="2" t="s">
        <v>41</v>
      </c>
      <c r="C232" s="2" t="s">
        <v>11</v>
      </c>
      <c r="D232" s="2" t="s">
        <v>9</v>
      </c>
      <c r="E232" s="3">
        <v>0</v>
      </c>
    </row>
    <row r="233" spans="1:6">
      <c r="A233" s="2" t="s">
        <v>314</v>
      </c>
      <c r="B233" s="2" t="s">
        <v>41</v>
      </c>
      <c r="C233" s="2" t="s">
        <v>12</v>
      </c>
      <c r="D233" s="2" t="s">
        <v>9</v>
      </c>
      <c r="E233" s="3">
        <v>4.2040427894751112E-2</v>
      </c>
    </row>
    <row r="234" spans="1:6">
      <c r="A234" s="2" t="s">
        <v>315</v>
      </c>
      <c r="B234" s="2" t="s">
        <v>41</v>
      </c>
      <c r="C234" s="2" t="s">
        <v>13</v>
      </c>
      <c r="D234" s="2" t="s">
        <v>9</v>
      </c>
      <c r="E234" s="3">
        <v>1.4721906035759551E-2</v>
      </c>
    </row>
    <row r="235" spans="1:6">
      <c r="A235" s="2" t="s">
        <v>316</v>
      </c>
      <c r="B235" s="2" t="s">
        <v>41</v>
      </c>
      <c r="C235" s="2" t="s">
        <v>14</v>
      </c>
      <c r="D235" s="2" t="s">
        <v>9</v>
      </c>
      <c r="E235" s="3">
        <v>1.1066746154915975E-2</v>
      </c>
      <c r="F235" s="3">
        <v>1.7532376813681343E-2</v>
      </c>
    </row>
    <row r="236" spans="1:6">
      <c r="A236" s="2" t="s">
        <v>317</v>
      </c>
      <c r="B236" s="2" t="s">
        <v>41</v>
      </c>
      <c r="C236" s="2" t="s">
        <v>15</v>
      </c>
      <c r="D236" s="2" t="s">
        <v>16</v>
      </c>
      <c r="E236" s="3">
        <v>0</v>
      </c>
    </row>
    <row r="237" spans="1:6">
      <c r="A237" s="2" t="s">
        <v>318</v>
      </c>
      <c r="B237" s="2" t="s">
        <v>41</v>
      </c>
      <c r="C237" s="2" t="s">
        <v>17</v>
      </c>
      <c r="D237" s="2" t="s">
        <v>16</v>
      </c>
      <c r="E237" s="3">
        <v>0</v>
      </c>
    </row>
    <row r="238" spans="1:6">
      <c r="A238" s="2" t="s">
        <v>319</v>
      </c>
      <c r="B238" s="2" t="s">
        <v>41</v>
      </c>
      <c r="C238" s="2" t="s">
        <v>18</v>
      </c>
      <c r="D238" s="2" t="s">
        <v>16</v>
      </c>
      <c r="E238" s="3">
        <v>0</v>
      </c>
    </row>
    <row r="239" spans="1:6">
      <c r="A239" s="2" t="s">
        <v>320</v>
      </c>
      <c r="B239" s="2" t="s">
        <v>41</v>
      </c>
      <c r="C239" s="2" t="s">
        <v>19</v>
      </c>
      <c r="D239" s="2" t="s">
        <v>16</v>
      </c>
      <c r="E239" s="3">
        <v>0</v>
      </c>
    </row>
    <row r="240" spans="1:6">
      <c r="A240" s="2" t="s">
        <v>321</v>
      </c>
      <c r="B240" s="2" t="s">
        <v>41</v>
      </c>
      <c r="C240" s="2" t="s">
        <v>20</v>
      </c>
      <c r="D240" s="2" t="s">
        <v>16</v>
      </c>
      <c r="E240" s="3">
        <v>0</v>
      </c>
    </row>
    <row r="241" spans="1:6">
      <c r="A241" s="2" t="s">
        <v>322</v>
      </c>
      <c r="B241" s="2" t="s">
        <v>41</v>
      </c>
      <c r="C241" s="2" t="s">
        <v>21</v>
      </c>
      <c r="D241" s="2" t="s">
        <v>16</v>
      </c>
      <c r="E241" s="3">
        <v>2.9351711197955637E-2</v>
      </c>
      <c r="F241" s="3">
        <v>4.8919518663259392E-3</v>
      </c>
    </row>
    <row r="242" spans="1:6">
      <c r="A242" s="2" t="s">
        <v>323</v>
      </c>
      <c r="B242" s="2" t="s">
        <v>42</v>
      </c>
      <c r="C242" s="2" t="s">
        <v>8</v>
      </c>
      <c r="D242" s="2" t="s">
        <v>9</v>
      </c>
      <c r="E242" s="3">
        <v>0</v>
      </c>
    </row>
    <row r="243" spans="1:6">
      <c r="A243" s="2" t="s">
        <v>324</v>
      </c>
      <c r="B243" s="2" t="s">
        <v>42</v>
      </c>
      <c r="C243" s="2" t="s">
        <v>10</v>
      </c>
      <c r="D243" s="2" t="s">
        <v>9</v>
      </c>
      <c r="E243" s="3">
        <v>3.7365200000000001E-2</v>
      </c>
    </row>
    <row r="244" spans="1:6">
      <c r="A244" s="2" t="s">
        <v>325</v>
      </c>
      <c r="B244" s="2" t="s">
        <v>42</v>
      </c>
      <c r="C244" s="2" t="s">
        <v>11</v>
      </c>
      <c r="D244" s="2" t="s">
        <v>9</v>
      </c>
      <c r="E244" s="3">
        <v>0</v>
      </c>
    </row>
    <row r="245" spans="1:6">
      <c r="A245" s="2" t="s">
        <v>326</v>
      </c>
      <c r="B245" s="2" t="s">
        <v>42</v>
      </c>
      <c r="C245" s="2" t="s">
        <v>12</v>
      </c>
      <c r="D245" s="2" t="s">
        <v>9</v>
      </c>
      <c r="E245" s="3">
        <v>4.671184069098016E-2</v>
      </c>
    </row>
    <row r="246" spans="1:6">
      <c r="A246" s="2" t="s">
        <v>327</v>
      </c>
      <c r="B246" s="2" t="s">
        <v>42</v>
      </c>
      <c r="C246" s="2" t="s">
        <v>13</v>
      </c>
      <c r="D246" s="2" t="s">
        <v>9</v>
      </c>
      <c r="E246" s="3">
        <v>0</v>
      </c>
    </row>
    <row r="247" spans="1:6">
      <c r="A247" s="2" t="s">
        <v>328</v>
      </c>
      <c r="B247" s="2" t="s">
        <v>42</v>
      </c>
      <c r="C247" s="2" t="s">
        <v>14</v>
      </c>
      <c r="D247" s="2" t="s">
        <v>9</v>
      </c>
      <c r="E247" s="3">
        <v>1.1066746666666665E-2</v>
      </c>
      <c r="F247" s="3">
        <v>1.5857297892941137E-2</v>
      </c>
    </row>
    <row r="248" spans="1:6">
      <c r="A248" s="2" t="s">
        <v>329</v>
      </c>
      <c r="B248" s="2" t="s">
        <v>42</v>
      </c>
      <c r="C248" s="2" t="s">
        <v>15</v>
      </c>
      <c r="D248" s="2" t="s">
        <v>16</v>
      </c>
      <c r="E248" s="3">
        <v>0</v>
      </c>
    </row>
    <row r="249" spans="1:6">
      <c r="A249" s="2" t="s">
        <v>330</v>
      </c>
      <c r="B249" s="2" t="s">
        <v>42</v>
      </c>
      <c r="C249" s="2" t="s">
        <v>17</v>
      </c>
      <c r="D249" s="2" t="s">
        <v>16</v>
      </c>
      <c r="E249" s="3">
        <v>0</v>
      </c>
    </row>
    <row r="250" spans="1:6">
      <c r="A250" s="2" t="s">
        <v>331</v>
      </c>
      <c r="B250" s="2" t="s">
        <v>42</v>
      </c>
      <c r="C250" s="2" t="s">
        <v>18</v>
      </c>
      <c r="D250" s="2" t="s">
        <v>16</v>
      </c>
      <c r="E250" s="3">
        <v>0</v>
      </c>
    </row>
    <row r="251" spans="1:6">
      <c r="A251" s="2" t="s">
        <v>332</v>
      </c>
      <c r="B251" s="2" t="s">
        <v>42</v>
      </c>
      <c r="C251" s="2" t="s">
        <v>19</v>
      </c>
      <c r="D251" s="2" t="s">
        <v>16</v>
      </c>
      <c r="E251" s="3">
        <v>2.5499999999999998E-2</v>
      </c>
    </row>
    <row r="252" spans="1:6">
      <c r="A252" s="2" t="s">
        <v>333</v>
      </c>
      <c r="B252" s="2" t="s">
        <v>42</v>
      </c>
      <c r="C252" s="2" t="s">
        <v>20</v>
      </c>
      <c r="D252" s="2" t="s">
        <v>16</v>
      </c>
      <c r="E252" s="3">
        <v>0</v>
      </c>
    </row>
    <row r="253" spans="1:6">
      <c r="A253" s="2" t="s">
        <v>334</v>
      </c>
      <c r="B253" s="2" t="s">
        <v>42</v>
      </c>
      <c r="C253" s="2" t="s">
        <v>21</v>
      </c>
      <c r="D253" s="2" t="s">
        <v>16</v>
      </c>
      <c r="E253" s="3">
        <v>0</v>
      </c>
      <c r="F253" s="3">
        <v>4.2499999999999994E-3</v>
      </c>
    </row>
    <row r="254" spans="1:6">
      <c r="A254" s="2" t="s">
        <v>335</v>
      </c>
      <c r="B254" s="2" t="s">
        <v>43</v>
      </c>
      <c r="C254" s="2" t="s">
        <v>8</v>
      </c>
      <c r="D254" s="2" t="s">
        <v>9</v>
      </c>
      <c r="E254" s="3">
        <v>0</v>
      </c>
    </row>
    <row r="255" spans="1:6">
      <c r="A255" s="2" t="s">
        <v>336</v>
      </c>
      <c r="B255" s="2" t="s">
        <v>43</v>
      </c>
      <c r="C255" s="2" t="s">
        <v>10</v>
      </c>
      <c r="D255" s="2" t="s">
        <v>9</v>
      </c>
      <c r="E255" s="3">
        <v>3.7365200000000001E-2</v>
      </c>
    </row>
    <row r="256" spans="1:6">
      <c r="A256" s="2" t="s">
        <v>337</v>
      </c>
      <c r="B256" s="2" t="s">
        <v>43</v>
      </c>
      <c r="C256" s="2" t="s">
        <v>11</v>
      </c>
      <c r="D256" s="2" t="s">
        <v>9</v>
      </c>
      <c r="E256" s="3">
        <v>0</v>
      </c>
    </row>
    <row r="257" spans="1:6">
      <c r="A257" s="2" t="s">
        <v>338</v>
      </c>
      <c r="B257" s="2" t="s">
        <v>43</v>
      </c>
      <c r="C257" s="2" t="s">
        <v>12</v>
      </c>
      <c r="D257" s="2" t="s">
        <v>9</v>
      </c>
      <c r="E257" s="3">
        <v>3.6671439705764121E-2</v>
      </c>
    </row>
    <row r="258" spans="1:6">
      <c r="A258" s="2" t="s">
        <v>339</v>
      </c>
      <c r="B258" s="2" t="s">
        <v>43</v>
      </c>
      <c r="C258" s="2" t="s">
        <v>13</v>
      </c>
      <c r="D258" s="2" t="s">
        <v>9</v>
      </c>
      <c r="E258" s="3">
        <v>0</v>
      </c>
    </row>
    <row r="259" spans="1:6">
      <c r="A259" s="2" t="s">
        <v>340</v>
      </c>
      <c r="B259" s="2" t="s">
        <v>43</v>
      </c>
      <c r="C259" s="2" t="s">
        <v>14</v>
      </c>
      <c r="D259" s="2" t="s">
        <v>9</v>
      </c>
      <c r="E259" s="3">
        <v>1.10667E-2</v>
      </c>
      <c r="F259" s="3">
        <v>1.4183889950960689E-2</v>
      </c>
    </row>
    <row r="260" spans="1:6">
      <c r="A260" s="2" t="s">
        <v>341</v>
      </c>
      <c r="B260" s="2" t="s">
        <v>43</v>
      </c>
      <c r="C260" s="2" t="s">
        <v>15</v>
      </c>
      <c r="D260" s="2" t="s">
        <v>16</v>
      </c>
      <c r="E260" s="3">
        <v>0</v>
      </c>
    </row>
    <row r="261" spans="1:6">
      <c r="A261" s="2" t="s">
        <v>342</v>
      </c>
      <c r="B261" s="2" t="s">
        <v>43</v>
      </c>
      <c r="C261" s="2" t="s">
        <v>17</v>
      </c>
      <c r="D261" s="2" t="s">
        <v>16</v>
      </c>
      <c r="E261" s="3">
        <v>0</v>
      </c>
    </row>
    <row r="262" spans="1:6">
      <c r="A262" s="2" t="s">
        <v>343</v>
      </c>
      <c r="B262" s="2" t="s">
        <v>43</v>
      </c>
      <c r="C262" s="2" t="s">
        <v>18</v>
      </c>
      <c r="D262" s="2" t="s">
        <v>16</v>
      </c>
      <c r="E262" s="3">
        <v>0</v>
      </c>
    </row>
    <row r="263" spans="1:6">
      <c r="A263" s="2" t="s">
        <v>344</v>
      </c>
      <c r="B263" s="2" t="s">
        <v>43</v>
      </c>
      <c r="C263" s="2" t="s">
        <v>19</v>
      </c>
      <c r="D263" s="2" t="s">
        <v>16</v>
      </c>
      <c r="E263" s="3">
        <v>0</v>
      </c>
    </row>
    <row r="264" spans="1:6">
      <c r="A264" s="2" t="s">
        <v>345</v>
      </c>
      <c r="B264" s="2" t="s">
        <v>43</v>
      </c>
      <c r="C264" s="2" t="s">
        <v>20</v>
      </c>
      <c r="D264" s="2" t="s">
        <v>16</v>
      </c>
      <c r="E264" s="3">
        <v>0</v>
      </c>
    </row>
    <row r="265" spans="1:6">
      <c r="A265" s="2" t="s">
        <v>346</v>
      </c>
      <c r="B265" s="2" t="s">
        <v>43</v>
      </c>
      <c r="C265" s="2" t="s">
        <v>21</v>
      </c>
      <c r="D265" s="2" t="s">
        <v>16</v>
      </c>
      <c r="E265" s="3">
        <v>1.1428746666666666E-2</v>
      </c>
      <c r="F265" s="3">
        <v>1.9047911111111111E-3</v>
      </c>
    </row>
    <row r="266" spans="1:6">
      <c r="A266" s="2" t="s">
        <v>347</v>
      </c>
      <c r="B266" s="2" t="s">
        <v>44</v>
      </c>
      <c r="C266" s="2" t="s">
        <v>8</v>
      </c>
      <c r="D266" s="2" t="s">
        <v>9</v>
      </c>
      <c r="E266" s="3">
        <v>1.071223E-2</v>
      </c>
    </row>
    <row r="267" spans="1:6">
      <c r="A267" s="2" t="s">
        <v>348</v>
      </c>
      <c r="B267" s="2" t="s">
        <v>44</v>
      </c>
      <c r="C267" s="2" t="s">
        <v>10</v>
      </c>
      <c r="D267" s="2" t="s">
        <v>9</v>
      </c>
      <c r="E267" s="3">
        <v>3.4746300000000001E-2</v>
      </c>
    </row>
    <row r="268" spans="1:6">
      <c r="A268" s="2" t="s">
        <v>349</v>
      </c>
      <c r="B268" s="2" t="s">
        <v>44</v>
      </c>
      <c r="C268" s="2" t="s">
        <v>11</v>
      </c>
      <c r="D268" s="2" t="s">
        <v>9</v>
      </c>
      <c r="E268" s="3">
        <v>2.02255E-2</v>
      </c>
    </row>
    <row r="269" spans="1:6">
      <c r="A269" s="2" t="s">
        <v>350</v>
      </c>
      <c r="B269" s="2" t="s">
        <v>44</v>
      </c>
      <c r="C269" s="2" t="s">
        <v>12</v>
      </c>
      <c r="D269" s="2" t="s">
        <v>9</v>
      </c>
      <c r="E269" s="3">
        <v>1.4893950607778204E-2</v>
      </c>
    </row>
    <row r="270" spans="1:6">
      <c r="A270" s="2" t="s">
        <v>351</v>
      </c>
      <c r="B270" s="2" t="s">
        <v>44</v>
      </c>
      <c r="C270" s="2" t="s">
        <v>13</v>
      </c>
      <c r="D270" s="2" t="s">
        <v>9</v>
      </c>
      <c r="E270" s="3">
        <v>1.1690257328459531E-2</v>
      </c>
    </row>
    <row r="271" spans="1:6">
      <c r="A271" s="2" t="s">
        <v>352</v>
      </c>
      <c r="B271" s="2" t="s">
        <v>44</v>
      </c>
      <c r="C271" s="2" t="s">
        <v>14</v>
      </c>
      <c r="D271" s="2" t="s">
        <v>9</v>
      </c>
      <c r="E271" s="3">
        <v>1.1717731222852209E-2</v>
      </c>
      <c r="F271" s="3">
        <v>1.7330994859848323E-2</v>
      </c>
    </row>
    <row r="272" spans="1:6">
      <c r="A272" s="2" t="s">
        <v>353</v>
      </c>
      <c r="B272" s="2" t="s">
        <v>44</v>
      </c>
      <c r="C272" s="2" t="s">
        <v>15</v>
      </c>
      <c r="D272" s="2" t="s">
        <v>16</v>
      </c>
      <c r="E272" s="3">
        <v>0</v>
      </c>
    </row>
    <row r="273" spans="1:6">
      <c r="A273" s="2" t="s">
        <v>354</v>
      </c>
      <c r="B273" s="2" t="s">
        <v>44</v>
      </c>
      <c r="C273" s="2" t="s">
        <v>17</v>
      </c>
      <c r="D273" s="2" t="s">
        <v>16</v>
      </c>
      <c r="E273" s="3">
        <v>0</v>
      </c>
    </row>
    <row r="274" spans="1:6">
      <c r="A274" s="2" t="s">
        <v>355</v>
      </c>
      <c r="B274" s="2" t="s">
        <v>44</v>
      </c>
      <c r="C274" s="2" t="s">
        <v>18</v>
      </c>
      <c r="D274" s="2" t="s">
        <v>16</v>
      </c>
      <c r="E274" s="3">
        <v>3.7215999999999999E-2</v>
      </c>
    </row>
    <row r="275" spans="1:6">
      <c r="A275" s="2" t="s">
        <v>356</v>
      </c>
      <c r="B275" s="2" t="s">
        <v>44</v>
      </c>
      <c r="C275" s="2" t="s">
        <v>19</v>
      </c>
      <c r="D275" s="2" t="s">
        <v>16</v>
      </c>
      <c r="E275" s="3">
        <v>0</v>
      </c>
    </row>
    <row r="276" spans="1:6">
      <c r="A276" s="2" t="s">
        <v>357</v>
      </c>
      <c r="B276" s="2" t="s">
        <v>44</v>
      </c>
      <c r="C276" s="2" t="s">
        <v>20</v>
      </c>
      <c r="D276" s="2" t="s">
        <v>16</v>
      </c>
      <c r="E276" s="3">
        <v>4.8000000000000001E-2</v>
      </c>
    </row>
    <row r="277" spans="1:6">
      <c r="A277" s="2" t="s">
        <v>358</v>
      </c>
      <c r="B277" s="2" t="s">
        <v>44</v>
      </c>
      <c r="C277" s="2" t="s">
        <v>21</v>
      </c>
      <c r="D277" s="2" t="s">
        <v>16</v>
      </c>
      <c r="E277" s="3">
        <v>3.1469999999999998E-2</v>
      </c>
      <c r="F277" s="3">
        <v>1.9447666666666665E-2</v>
      </c>
    </row>
    <row r="278" spans="1:6">
      <c r="A278" s="2" t="s">
        <v>359</v>
      </c>
      <c r="B278" s="2" t="s">
        <v>45</v>
      </c>
      <c r="C278" s="2" t="s">
        <v>8</v>
      </c>
      <c r="D278" s="2" t="s">
        <v>9</v>
      </c>
      <c r="E278" s="3">
        <v>0</v>
      </c>
    </row>
    <row r="279" spans="1:6">
      <c r="A279" s="2" t="s">
        <v>360</v>
      </c>
      <c r="B279" s="2" t="s">
        <v>45</v>
      </c>
      <c r="C279" s="2" t="s">
        <v>10</v>
      </c>
      <c r="D279" s="2" t="s">
        <v>9</v>
      </c>
      <c r="E279" s="3">
        <v>3.7365180796661401E-2</v>
      </c>
    </row>
    <row r="280" spans="1:6">
      <c r="A280" s="2" t="s">
        <v>361</v>
      </c>
      <c r="B280" s="2" t="s">
        <v>45</v>
      </c>
      <c r="C280" s="2" t="s">
        <v>11</v>
      </c>
      <c r="D280" s="2" t="s">
        <v>9</v>
      </c>
      <c r="E280" s="3">
        <v>0</v>
      </c>
    </row>
    <row r="281" spans="1:6">
      <c r="A281" s="2" t="s">
        <v>362</v>
      </c>
      <c r="B281" s="2" t="s">
        <v>45</v>
      </c>
      <c r="C281" s="2" t="s">
        <v>12</v>
      </c>
      <c r="D281" s="2" t="s">
        <v>9</v>
      </c>
      <c r="E281" s="3">
        <v>3.3672939969662419E-2</v>
      </c>
    </row>
    <row r="282" spans="1:6">
      <c r="A282" s="2" t="s">
        <v>363</v>
      </c>
      <c r="B282" s="2" t="s">
        <v>45</v>
      </c>
      <c r="C282" s="2" t="s">
        <v>13</v>
      </c>
      <c r="D282" s="2" t="s">
        <v>9</v>
      </c>
      <c r="E282" s="3">
        <v>3.5070771985378597E-3</v>
      </c>
    </row>
    <row r="283" spans="1:6">
      <c r="A283" s="2" t="s">
        <v>364</v>
      </c>
      <c r="B283" s="2" t="s">
        <v>45</v>
      </c>
      <c r="C283" s="2" t="s">
        <v>14</v>
      </c>
      <c r="D283" s="2" t="s">
        <v>9</v>
      </c>
      <c r="E283" s="3">
        <v>1.1066746154915975E-2</v>
      </c>
      <c r="F283" s="3">
        <v>1.4268657353296276E-2</v>
      </c>
    </row>
    <row r="284" spans="1:6">
      <c r="A284" s="2" t="s">
        <v>365</v>
      </c>
      <c r="B284" s="2" t="s">
        <v>45</v>
      </c>
      <c r="C284" s="2" t="s">
        <v>15</v>
      </c>
      <c r="D284" s="2" t="s">
        <v>16</v>
      </c>
      <c r="E284" s="3">
        <v>0</v>
      </c>
    </row>
    <row r="285" spans="1:6">
      <c r="A285" s="2" t="s">
        <v>366</v>
      </c>
      <c r="B285" s="2" t="s">
        <v>45</v>
      </c>
      <c r="C285" s="2" t="s">
        <v>17</v>
      </c>
      <c r="D285" s="2" t="s">
        <v>16</v>
      </c>
      <c r="E285" s="3">
        <v>0</v>
      </c>
    </row>
    <row r="286" spans="1:6">
      <c r="A286" s="2" t="s">
        <v>367</v>
      </c>
      <c r="B286" s="2" t="s">
        <v>45</v>
      </c>
      <c r="C286" s="2" t="s">
        <v>18</v>
      </c>
      <c r="D286" s="2" t="s">
        <v>16</v>
      </c>
      <c r="E286" s="3">
        <v>1.8700000000000001E-2</v>
      </c>
    </row>
    <row r="287" spans="1:6">
      <c r="A287" s="2" t="s">
        <v>368</v>
      </c>
      <c r="B287" s="2" t="s">
        <v>45</v>
      </c>
      <c r="C287" s="2" t="s">
        <v>19</v>
      </c>
      <c r="D287" s="2" t="s">
        <v>16</v>
      </c>
      <c r="E287" s="3">
        <v>0</v>
      </c>
    </row>
    <row r="288" spans="1:6">
      <c r="A288" s="2" t="s">
        <v>369</v>
      </c>
      <c r="B288" s="2" t="s">
        <v>45</v>
      </c>
      <c r="C288" s="2" t="s">
        <v>20</v>
      </c>
      <c r="D288" s="2" t="s">
        <v>16</v>
      </c>
      <c r="E288" s="3">
        <v>0</v>
      </c>
    </row>
    <row r="289" spans="1:6">
      <c r="A289" s="2" t="s">
        <v>370</v>
      </c>
      <c r="B289" s="2" t="s">
        <v>46</v>
      </c>
      <c r="C289" s="2" t="s">
        <v>21</v>
      </c>
      <c r="D289" s="2" t="s">
        <v>16</v>
      </c>
      <c r="E289" s="3">
        <v>8.3995200000000006E-3</v>
      </c>
      <c r="F289" s="3">
        <v>4.5165866666666667E-3</v>
      </c>
    </row>
    <row r="290" spans="1:6">
      <c r="A290" s="2" t="s">
        <v>371</v>
      </c>
      <c r="B290" s="2" t="s">
        <v>47</v>
      </c>
      <c r="C290" s="2" t="s">
        <v>8</v>
      </c>
      <c r="D290" s="2" t="s">
        <v>9</v>
      </c>
      <c r="E290" s="3">
        <v>0</v>
      </c>
    </row>
    <row r="291" spans="1:6">
      <c r="A291" s="2" t="s">
        <v>372</v>
      </c>
      <c r="B291" s="2" t="s">
        <v>47</v>
      </c>
      <c r="C291" s="2" t="s">
        <v>10</v>
      </c>
      <c r="D291" s="2" t="s">
        <v>9</v>
      </c>
      <c r="E291" s="3">
        <v>3.7365180796661408E-2</v>
      </c>
    </row>
    <row r="292" spans="1:6">
      <c r="A292" s="2" t="s">
        <v>373</v>
      </c>
      <c r="B292" s="2" t="s">
        <v>47</v>
      </c>
      <c r="C292" s="2" t="s">
        <v>11</v>
      </c>
      <c r="D292" s="2" t="s">
        <v>9</v>
      </c>
      <c r="E292" s="3">
        <v>0</v>
      </c>
    </row>
    <row r="293" spans="1:6">
      <c r="A293" s="2" t="s">
        <v>374</v>
      </c>
      <c r="B293" s="2" t="s">
        <v>47</v>
      </c>
      <c r="C293" s="2" t="s">
        <v>12</v>
      </c>
      <c r="D293" s="2" t="s">
        <v>9</v>
      </c>
      <c r="E293" s="3">
        <v>4.2040427894751112E-2</v>
      </c>
    </row>
    <row r="294" spans="1:6">
      <c r="A294" s="2" t="s">
        <v>375</v>
      </c>
      <c r="B294" s="2" t="s">
        <v>47</v>
      </c>
      <c r="C294" s="2" t="s">
        <v>13</v>
      </c>
      <c r="D294" s="2" t="s">
        <v>9</v>
      </c>
      <c r="E294" s="3">
        <v>1.4721906035759551E-2</v>
      </c>
    </row>
    <row r="295" spans="1:6">
      <c r="A295" s="2" t="s">
        <v>376</v>
      </c>
      <c r="B295" s="2" t="s">
        <v>47</v>
      </c>
      <c r="C295" s="2" t="s">
        <v>14</v>
      </c>
      <c r="D295" s="2" t="s">
        <v>9</v>
      </c>
      <c r="E295" s="3">
        <v>1.1066746154915975E-2</v>
      </c>
      <c r="F295" s="3">
        <v>1.7532376813681343E-2</v>
      </c>
    </row>
    <row r="296" spans="1:6">
      <c r="A296" s="2" t="s">
        <v>377</v>
      </c>
      <c r="B296" s="2" t="s">
        <v>47</v>
      </c>
      <c r="C296" s="2" t="s">
        <v>15</v>
      </c>
      <c r="D296" s="2" t="s">
        <v>16</v>
      </c>
      <c r="E296" s="3">
        <v>0</v>
      </c>
    </row>
    <row r="297" spans="1:6">
      <c r="A297" s="2" t="s">
        <v>378</v>
      </c>
      <c r="B297" s="2" t="s">
        <v>47</v>
      </c>
      <c r="C297" s="2" t="s">
        <v>17</v>
      </c>
      <c r="D297" s="2" t="s">
        <v>16</v>
      </c>
      <c r="E297" s="3">
        <v>0</v>
      </c>
    </row>
    <row r="298" spans="1:6">
      <c r="A298" s="2" t="s">
        <v>379</v>
      </c>
      <c r="B298" s="2" t="s">
        <v>48</v>
      </c>
      <c r="C298" s="2" t="s">
        <v>18</v>
      </c>
      <c r="D298" s="2" t="s">
        <v>16</v>
      </c>
      <c r="E298" s="3">
        <v>0</v>
      </c>
    </row>
    <row r="299" spans="1:6">
      <c r="A299" s="2" t="s">
        <v>380</v>
      </c>
      <c r="B299" s="2" t="s">
        <v>48</v>
      </c>
      <c r="C299" s="2" t="s">
        <v>19</v>
      </c>
      <c r="D299" s="2" t="s">
        <v>16</v>
      </c>
      <c r="E299" s="3">
        <v>0</v>
      </c>
    </row>
    <row r="300" spans="1:6">
      <c r="A300" s="2" t="s">
        <v>381</v>
      </c>
      <c r="B300" s="2" t="s">
        <v>47</v>
      </c>
      <c r="C300" s="2" t="s">
        <v>20</v>
      </c>
      <c r="D300" s="2" t="s">
        <v>16</v>
      </c>
      <c r="E300" s="3">
        <v>0</v>
      </c>
    </row>
    <row r="301" spans="1:6">
      <c r="A301" s="2" t="s">
        <v>382</v>
      </c>
      <c r="B301" s="2" t="s">
        <v>47</v>
      </c>
      <c r="C301" s="2" t="s">
        <v>21</v>
      </c>
      <c r="D301" s="2" t="s">
        <v>16</v>
      </c>
      <c r="E301" s="3">
        <v>2.810127182946737E-2</v>
      </c>
      <c r="F301" s="3">
        <v>4.6835453049112281E-3</v>
      </c>
    </row>
    <row r="302" spans="1:6">
      <c r="A302" s="2" t="s">
        <v>383</v>
      </c>
      <c r="B302" s="2" t="s">
        <v>49</v>
      </c>
      <c r="C302" s="2" t="s">
        <v>8</v>
      </c>
      <c r="D302" s="2" t="s">
        <v>9</v>
      </c>
      <c r="E302" s="3">
        <v>0</v>
      </c>
    </row>
    <row r="303" spans="1:6">
      <c r="A303" s="2" t="s">
        <v>384</v>
      </c>
      <c r="B303" s="2" t="s">
        <v>49</v>
      </c>
      <c r="C303" s="2" t="s">
        <v>10</v>
      </c>
      <c r="D303" s="2" t="s">
        <v>9</v>
      </c>
      <c r="E303" s="3">
        <v>3.7386439098202044E-2</v>
      </c>
    </row>
    <row r="304" spans="1:6">
      <c r="A304" s="2" t="s">
        <v>385</v>
      </c>
      <c r="B304" s="2" t="s">
        <v>49</v>
      </c>
      <c r="C304" s="2" t="s">
        <v>11</v>
      </c>
      <c r="D304" s="2" t="s">
        <v>9</v>
      </c>
      <c r="E304" s="3">
        <v>2.0225531317743017E-2</v>
      </c>
    </row>
    <row r="305" spans="1:6">
      <c r="A305" s="2" t="s">
        <v>386</v>
      </c>
      <c r="B305" s="2" t="s">
        <v>49</v>
      </c>
      <c r="C305" s="2" t="s">
        <v>12</v>
      </c>
      <c r="D305" s="2" t="s">
        <v>9</v>
      </c>
      <c r="E305" s="3">
        <v>0.1836230490613385</v>
      </c>
    </row>
    <row r="306" spans="1:6">
      <c r="A306" s="2" t="s">
        <v>387</v>
      </c>
      <c r="B306" s="2" t="s">
        <v>49</v>
      </c>
      <c r="C306" s="2" t="s">
        <v>13</v>
      </c>
      <c r="D306" s="2" t="s">
        <v>9</v>
      </c>
      <c r="E306" s="3">
        <v>0</v>
      </c>
    </row>
    <row r="307" spans="1:6">
      <c r="A307" s="2" t="s">
        <v>388</v>
      </c>
      <c r="B307" s="2" t="s">
        <v>49</v>
      </c>
      <c r="C307" s="2" t="s">
        <v>14</v>
      </c>
      <c r="D307" s="2" t="s">
        <v>9</v>
      </c>
      <c r="E307" s="3">
        <v>1.1717731222852208E-2</v>
      </c>
      <c r="F307" s="3">
        <v>4.2158791783355964E-2</v>
      </c>
    </row>
    <row r="308" spans="1:6">
      <c r="A308" s="2" t="s">
        <v>389</v>
      </c>
      <c r="B308" s="2" t="s">
        <v>49</v>
      </c>
      <c r="C308" s="2" t="s">
        <v>15</v>
      </c>
      <c r="D308" s="2" t="s">
        <v>16</v>
      </c>
      <c r="E308" s="3">
        <v>0</v>
      </c>
    </row>
    <row r="309" spans="1:6">
      <c r="A309" s="2" t="s">
        <v>390</v>
      </c>
      <c r="B309" s="2" t="s">
        <v>49</v>
      </c>
      <c r="C309" s="2" t="s">
        <v>17</v>
      </c>
      <c r="D309" s="2" t="s">
        <v>16</v>
      </c>
      <c r="E309" s="3">
        <v>0</v>
      </c>
    </row>
    <row r="310" spans="1:6">
      <c r="A310" s="2" t="s">
        <v>391</v>
      </c>
      <c r="B310" s="2" t="s">
        <v>49</v>
      </c>
      <c r="C310" s="2" t="s">
        <v>18</v>
      </c>
      <c r="D310" s="2" t="s">
        <v>16</v>
      </c>
      <c r="E310" s="3">
        <v>2.7774E-2</v>
      </c>
    </row>
    <row r="311" spans="1:6">
      <c r="A311" s="2" t="s">
        <v>392</v>
      </c>
      <c r="B311" s="2" t="s">
        <v>49</v>
      </c>
      <c r="C311" s="2" t="s">
        <v>19</v>
      </c>
      <c r="D311" s="2" t="s">
        <v>16</v>
      </c>
      <c r="E311" s="3">
        <v>0</v>
      </c>
    </row>
    <row r="312" spans="1:6">
      <c r="A312" s="2" t="s">
        <v>393</v>
      </c>
      <c r="B312" s="2" t="s">
        <v>49</v>
      </c>
      <c r="C312" s="2" t="s">
        <v>20</v>
      </c>
      <c r="D312" s="2" t="s">
        <v>16</v>
      </c>
      <c r="E312" s="3">
        <v>2.4E-2</v>
      </c>
    </row>
    <row r="313" spans="1:6">
      <c r="A313" s="2" t="s">
        <v>394</v>
      </c>
      <c r="B313" s="2" t="s">
        <v>49</v>
      </c>
      <c r="C313" s="2" t="s">
        <v>21</v>
      </c>
      <c r="D313" s="2" t="s">
        <v>16</v>
      </c>
      <c r="E313" s="3">
        <v>9.9569309999999987E-3</v>
      </c>
      <c r="F313" s="3">
        <v>1.02884885E-2</v>
      </c>
    </row>
    <row r="314" spans="1:6">
      <c r="A314" s="2" t="s">
        <v>395</v>
      </c>
      <c r="B314" s="2" t="s">
        <v>50</v>
      </c>
      <c r="C314" s="2" t="s">
        <v>8</v>
      </c>
      <c r="D314" s="2" t="s">
        <v>9</v>
      </c>
      <c r="E314" s="3">
        <v>0</v>
      </c>
    </row>
    <row r="315" spans="1:6">
      <c r="A315" s="2" t="s">
        <v>396</v>
      </c>
      <c r="B315" s="2" t="s">
        <v>50</v>
      </c>
      <c r="C315" s="2" t="s">
        <v>10</v>
      </c>
      <c r="D315" s="2" t="s">
        <v>9</v>
      </c>
      <c r="E315" s="3">
        <v>3.7365180796661401E-2</v>
      </c>
    </row>
    <row r="316" spans="1:6">
      <c r="A316" s="2" t="s">
        <v>397</v>
      </c>
      <c r="B316" s="2" t="s">
        <v>50</v>
      </c>
      <c r="C316" s="2" t="s">
        <v>11</v>
      </c>
      <c r="D316" s="2" t="s">
        <v>9</v>
      </c>
      <c r="E316" s="3">
        <v>2.8652836033469277E-2</v>
      </c>
    </row>
    <row r="317" spans="1:6">
      <c r="A317" s="2" t="s">
        <v>398</v>
      </c>
      <c r="B317" s="2" t="s">
        <v>50</v>
      </c>
      <c r="C317" s="2" t="s">
        <v>12</v>
      </c>
      <c r="D317" s="2" t="s">
        <v>9</v>
      </c>
      <c r="E317" s="3">
        <v>4.2040427894751126E-2</v>
      </c>
    </row>
    <row r="318" spans="1:6">
      <c r="A318" s="2" t="s">
        <v>399</v>
      </c>
      <c r="B318" s="2" t="s">
        <v>50</v>
      </c>
      <c r="C318" s="2" t="s">
        <v>13</v>
      </c>
      <c r="D318" s="2" t="s">
        <v>9</v>
      </c>
      <c r="E318" s="3">
        <v>0</v>
      </c>
    </row>
    <row r="319" spans="1:6">
      <c r="A319" s="2" t="s">
        <v>400</v>
      </c>
      <c r="B319" s="2" t="s">
        <v>50</v>
      </c>
      <c r="C319" s="2" t="s">
        <v>14</v>
      </c>
      <c r="D319" s="2" t="s">
        <v>9</v>
      </c>
      <c r="E319" s="3">
        <v>1.1066746154915975E-2</v>
      </c>
      <c r="F319" s="3">
        <v>1.9854198479966296E-2</v>
      </c>
    </row>
    <row r="320" spans="1:6">
      <c r="A320" s="2" t="s">
        <v>401</v>
      </c>
      <c r="B320" s="2" t="s">
        <v>50</v>
      </c>
      <c r="C320" s="2" t="s">
        <v>15</v>
      </c>
      <c r="D320" s="2" t="s">
        <v>16</v>
      </c>
      <c r="E320" s="3">
        <v>0</v>
      </c>
    </row>
    <row r="321" spans="1:6">
      <c r="A321" s="2" t="s">
        <v>402</v>
      </c>
      <c r="B321" s="2" t="s">
        <v>50</v>
      </c>
      <c r="C321" s="2" t="s">
        <v>17</v>
      </c>
      <c r="D321" s="2" t="s">
        <v>16</v>
      </c>
      <c r="E321" s="3">
        <v>0</v>
      </c>
    </row>
    <row r="322" spans="1:6">
      <c r="A322" s="2" t="s">
        <v>403</v>
      </c>
      <c r="B322" s="2" t="s">
        <v>50</v>
      </c>
      <c r="C322" s="2" t="s">
        <v>18</v>
      </c>
      <c r="D322" s="2" t="s">
        <v>16</v>
      </c>
      <c r="E322" s="3">
        <v>0</v>
      </c>
    </row>
    <row r="323" spans="1:6">
      <c r="A323" s="2" t="s">
        <v>404</v>
      </c>
      <c r="B323" s="2" t="s">
        <v>50</v>
      </c>
      <c r="C323" s="2" t="s">
        <v>19</v>
      </c>
      <c r="D323" s="2" t="s">
        <v>16</v>
      </c>
      <c r="E323" s="3">
        <v>0</v>
      </c>
    </row>
    <row r="324" spans="1:6">
      <c r="A324" s="2" t="s">
        <v>405</v>
      </c>
      <c r="B324" s="2" t="s">
        <v>50</v>
      </c>
      <c r="C324" s="2" t="s">
        <v>20</v>
      </c>
      <c r="D324" s="2" t="s">
        <v>16</v>
      </c>
      <c r="E324" s="3">
        <v>3.4000000000000002E-2</v>
      </c>
    </row>
    <row r="325" spans="1:6">
      <c r="A325" s="2" t="s">
        <v>471</v>
      </c>
      <c r="B325" s="2" t="s">
        <v>50</v>
      </c>
      <c r="C325" s="2" t="s">
        <v>21</v>
      </c>
      <c r="D325" s="2" t="s">
        <v>16</v>
      </c>
      <c r="E325" s="3">
        <v>0</v>
      </c>
      <c r="F325" s="3">
        <v>5.6666666666666671E-3</v>
      </c>
    </row>
    <row r="326" spans="1:6">
      <c r="A326" s="2" t="s">
        <v>472</v>
      </c>
      <c r="B326" s="2" t="s">
        <v>7</v>
      </c>
      <c r="C326" s="2" t="s">
        <v>468</v>
      </c>
      <c r="D326" s="2" t="s">
        <v>9</v>
      </c>
      <c r="E326" s="3">
        <v>1.7120254620005045E-2</v>
      </c>
    </row>
    <row r="327" spans="1:6">
      <c r="A327" s="2" t="s">
        <v>473</v>
      </c>
      <c r="B327" s="2" t="s">
        <v>22</v>
      </c>
      <c r="C327" s="2" t="s">
        <v>468</v>
      </c>
      <c r="D327" s="2" t="s">
        <v>9</v>
      </c>
      <c r="E327" s="3">
        <v>2.4493729584729892E-2</v>
      </c>
    </row>
    <row r="328" spans="1:6">
      <c r="A328" s="2" t="s">
        <v>474</v>
      </c>
      <c r="B328" s="2" t="s">
        <v>23</v>
      </c>
      <c r="C328" s="2" t="s">
        <v>468</v>
      </c>
      <c r="D328" s="2" t="s">
        <v>9</v>
      </c>
      <c r="E328" s="3">
        <v>2.7562138869354161E-2</v>
      </c>
    </row>
    <row r="329" spans="1:6">
      <c r="A329" s="2" t="s">
        <v>475</v>
      </c>
      <c r="B329" s="2" t="s">
        <v>24</v>
      </c>
      <c r="C329" s="2" t="s">
        <v>468</v>
      </c>
      <c r="D329" s="2" t="s">
        <v>9</v>
      </c>
      <c r="E329" s="3">
        <v>2.4390588813412824E-2</v>
      </c>
    </row>
    <row r="330" spans="1:6">
      <c r="A330" s="2" t="s">
        <v>476</v>
      </c>
      <c r="B330" s="2" t="s">
        <v>25</v>
      </c>
      <c r="C330" s="2" t="s">
        <v>468</v>
      </c>
      <c r="D330" s="2" t="s">
        <v>9</v>
      </c>
      <c r="E330" s="3">
        <v>4.2353759122735125E-2</v>
      </c>
    </row>
    <row r="331" spans="1:6">
      <c r="A331" s="2" t="s">
        <v>477</v>
      </c>
      <c r="B331" s="2" t="s">
        <v>27</v>
      </c>
      <c r="C331" s="2" t="s">
        <v>468</v>
      </c>
      <c r="D331" s="2" t="s">
        <v>9</v>
      </c>
      <c r="E331" s="3">
        <v>2.5765998254175113E-2</v>
      </c>
      <c r="F331" s="3" t="e">
        <v>#DIV/0!</v>
      </c>
    </row>
    <row r="332" spans="1:6">
      <c r="A332" s="2" t="s">
        <v>478</v>
      </c>
      <c r="B332" s="2" t="s">
        <v>28</v>
      </c>
      <c r="C332" s="2" t="s">
        <v>468</v>
      </c>
      <c r="D332" s="2" t="s">
        <v>9</v>
      </c>
      <c r="E332" s="3">
        <v>2.8509679691947246E-2</v>
      </c>
    </row>
    <row r="333" spans="1:6">
      <c r="A333" s="2" t="s">
        <v>479</v>
      </c>
      <c r="B333" s="2" t="s">
        <v>29</v>
      </c>
      <c r="C333" s="2" t="s">
        <v>468</v>
      </c>
      <c r="D333" s="2" t="s">
        <v>9</v>
      </c>
      <c r="E333" s="3">
        <v>1.4502766666666668E-2</v>
      </c>
    </row>
    <row r="334" spans="1:6">
      <c r="A334" s="2" t="s">
        <v>480</v>
      </c>
      <c r="B334" s="2" t="s">
        <v>30</v>
      </c>
      <c r="C334" s="2" t="s">
        <v>468</v>
      </c>
      <c r="D334" s="2" t="s">
        <v>9</v>
      </c>
      <c r="E334" s="3">
        <v>7.9190677044790603E-3</v>
      </c>
    </row>
    <row r="335" spans="1:6">
      <c r="A335" s="2" t="s">
        <v>481</v>
      </c>
      <c r="B335" s="2" t="s">
        <v>31</v>
      </c>
      <c r="C335" s="2" t="s">
        <v>468</v>
      </c>
      <c r="D335" s="2" t="s">
        <v>9</v>
      </c>
      <c r="E335" s="3">
        <v>1.7552707064873583E-2</v>
      </c>
    </row>
    <row r="336" spans="1:6">
      <c r="A336" s="2" t="s">
        <v>482</v>
      </c>
      <c r="B336" s="2" t="s">
        <v>32</v>
      </c>
      <c r="C336" s="2" t="s">
        <v>468</v>
      </c>
      <c r="D336" s="2" t="s">
        <v>9</v>
      </c>
      <c r="E336" s="3">
        <v>2.2020334525548992E-2</v>
      </c>
    </row>
    <row r="337" spans="1:6">
      <c r="A337" s="2" t="s">
        <v>483</v>
      </c>
      <c r="B337" s="2" t="s">
        <v>33</v>
      </c>
      <c r="C337" s="2" t="s">
        <v>468</v>
      </c>
      <c r="D337" s="2" t="s">
        <v>9</v>
      </c>
      <c r="E337" s="3">
        <v>2.9222959462426385E-2</v>
      </c>
      <c r="F337" s="3" t="e">
        <v>#DIV/0!</v>
      </c>
    </row>
    <row r="338" spans="1:6">
      <c r="A338" s="2" t="s">
        <v>484</v>
      </c>
      <c r="B338" s="2" t="s">
        <v>34</v>
      </c>
      <c r="C338" s="2" t="s">
        <v>468</v>
      </c>
      <c r="D338" s="2" t="s">
        <v>9</v>
      </c>
      <c r="E338" s="3">
        <v>4.5056774835726593E-2</v>
      </c>
    </row>
    <row r="339" spans="1:6">
      <c r="A339" s="2" t="s">
        <v>485</v>
      </c>
      <c r="B339" s="2" t="s">
        <v>35</v>
      </c>
      <c r="C339" s="2" t="s">
        <v>468</v>
      </c>
      <c r="D339" s="2" t="s">
        <v>9</v>
      </c>
      <c r="E339" s="3">
        <v>1.519313721424765E-2</v>
      </c>
    </row>
    <row r="340" spans="1:6">
      <c r="A340" s="2" t="s">
        <v>486</v>
      </c>
      <c r="B340" s="2" t="s">
        <v>36</v>
      </c>
      <c r="C340" s="2" t="s">
        <v>468</v>
      </c>
      <c r="D340" s="2" t="s">
        <v>9</v>
      </c>
      <c r="E340" s="3">
        <v>1.9362467973016703E-2</v>
      </c>
    </row>
    <row r="341" spans="1:6">
      <c r="A341" s="2" t="s">
        <v>487</v>
      </c>
      <c r="B341" s="2" t="s">
        <v>37</v>
      </c>
      <c r="C341" s="2" t="s">
        <v>468</v>
      </c>
      <c r="D341" s="2" t="s">
        <v>9</v>
      </c>
      <c r="E341" s="3">
        <v>2.4395453536843248E-2</v>
      </c>
    </row>
    <row r="342" spans="1:6">
      <c r="A342" s="2" t="s">
        <v>488</v>
      </c>
      <c r="B342" s="2" t="s">
        <v>38</v>
      </c>
      <c r="C342" s="2" t="s">
        <v>468</v>
      </c>
      <c r="D342" s="2" t="s">
        <v>9</v>
      </c>
      <c r="E342" s="3">
        <v>2.0806144614339151E-2</v>
      </c>
    </row>
    <row r="343" spans="1:6">
      <c r="A343" s="2" t="s">
        <v>489</v>
      </c>
      <c r="B343" s="2" t="s">
        <v>39</v>
      </c>
      <c r="C343" s="2" t="s">
        <v>468</v>
      </c>
      <c r="D343" s="2" t="s">
        <v>9</v>
      </c>
      <c r="E343" s="3">
        <v>1.2859216666666666E-2</v>
      </c>
      <c r="F343" s="3" t="e">
        <v>#DIV/0!</v>
      </c>
    </row>
    <row r="344" spans="1:6">
      <c r="A344" s="2" t="s">
        <v>490</v>
      </c>
      <c r="B344" s="2" t="s">
        <v>40</v>
      </c>
      <c r="C344" s="2" t="s">
        <v>468</v>
      </c>
      <c r="D344" s="2" t="s">
        <v>9</v>
      </c>
      <c r="E344" s="3">
        <v>2.3479615000000006E-2</v>
      </c>
    </row>
    <row r="345" spans="1:6">
      <c r="A345" s="2" t="s">
        <v>491</v>
      </c>
      <c r="B345" s="2" t="s">
        <v>41</v>
      </c>
      <c r="C345" s="2" t="s">
        <v>468</v>
      </c>
      <c r="D345" s="2" t="s">
        <v>9</v>
      </c>
      <c r="E345" s="3">
        <v>1.7532376813681343E-2</v>
      </c>
    </row>
    <row r="346" spans="1:6">
      <c r="A346" s="2" t="s">
        <v>492</v>
      </c>
      <c r="B346" s="2" t="s">
        <v>42</v>
      </c>
      <c r="C346" s="2" t="s">
        <v>468</v>
      </c>
      <c r="D346" s="2" t="s">
        <v>9</v>
      </c>
      <c r="E346" s="3">
        <v>1.5857297892941137E-2</v>
      </c>
    </row>
    <row r="347" spans="1:6">
      <c r="A347" s="2" t="s">
        <v>493</v>
      </c>
      <c r="B347" s="2" t="s">
        <v>43</v>
      </c>
      <c r="C347" s="2" t="s">
        <v>468</v>
      </c>
      <c r="D347" s="2" t="s">
        <v>9</v>
      </c>
      <c r="E347" s="3">
        <v>1.4183889950960689E-2</v>
      </c>
    </row>
    <row r="348" spans="1:6">
      <c r="A348" s="2" t="s">
        <v>494</v>
      </c>
      <c r="B348" s="2" t="s">
        <v>44</v>
      </c>
      <c r="C348" s="2" t="s">
        <v>468</v>
      </c>
      <c r="D348" s="2" t="s">
        <v>9</v>
      </c>
      <c r="E348" s="3">
        <v>1.7330994859848323E-2</v>
      </c>
    </row>
    <row r="349" spans="1:6">
      <c r="A349" s="2" t="s">
        <v>495</v>
      </c>
      <c r="B349" s="2" t="s">
        <v>45</v>
      </c>
      <c r="C349" s="2" t="s">
        <v>468</v>
      </c>
      <c r="D349" s="2" t="s">
        <v>9</v>
      </c>
      <c r="E349" s="3">
        <v>1.4268657353296276E-2</v>
      </c>
      <c r="F349" s="3" t="e">
        <v>#DIV/0!</v>
      </c>
    </row>
    <row r="350" spans="1:6">
      <c r="A350" s="2" t="s">
        <v>496</v>
      </c>
      <c r="B350" s="2" t="s">
        <v>47</v>
      </c>
      <c r="C350" s="2" t="s">
        <v>468</v>
      </c>
      <c r="D350" s="2" t="s">
        <v>9</v>
      </c>
      <c r="E350" s="3">
        <v>1.7532376813681343E-2</v>
      </c>
    </row>
    <row r="351" spans="1:6">
      <c r="A351" s="2" t="s">
        <v>497</v>
      </c>
      <c r="B351" s="2" t="s">
        <v>49</v>
      </c>
      <c r="C351" s="2" t="s">
        <v>468</v>
      </c>
      <c r="D351" s="2" t="s">
        <v>9</v>
      </c>
      <c r="E351" s="3">
        <v>4.2158791783355964E-2</v>
      </c>
    </row>
    <row r="352" spans="1:6">
      <c r="A352" s="2" t="s">
        <v>498</v>
      </c>
      <c r="B352" s="2" t="s">
        <v>50</v>
      </c>
      <c r="C352" s="2" t="s">
        <v>468</v>
      </c>
      <c r="D352" s="2" t="s">
        <v>9</v>
      </c>
      <c r="E352" s="3">
        <v>1.9854198479966296E-2</v>
      </c>
    </row>
    <row r="353" spans="1:6">
      <c r="A353" s="2" t="s">
        <v>499</v>
      </c>
      <c r="B353" s="2" t="s">
        <v>7</v>
      </c>
      <c r="C353" s="2" t="s">
        <v>469</v>
      </c>
      <c r="D353" s="2" t="s">
        <v>16</v>
      </c>
      <c r="E353" s="3">
        <v>2.3333333333333335E-3</v>
      </c>
    </row>
    <row r="354" spans="1:6">
      <c r="A354" s="2" t="s">
        <v>500</v>
      </c>
      <c r="B354" s="2" t="s">
        <v>22</v>
      </c>
      <c r="C354" s="2" t="s">
        <v>469</v>
      </c>
      <c r="D354" s="2" t="s">
        <v>16</v>
      </c>
      <c r="E354" s="3">
        <v>1.3876035199659272E-2</v>
      </c>
    </row>
    <row r="355" spans="1:6">
      <c r="A355" s="2" t="s">
        <v>501</v>
      </c>
      <c r="B355" s="2" t="s">
        <v>23</v>
      </c>
      <c r="C355" s="2" t="s">
        <v>469</v>
      </c>
      <c r="D355" s="2" t="s">
        <v>16</v>
      </c>
      <c r="E355" s="3">
        <v>2.5358333333333333E-2</v>
      </c>
      <c r="F355" s="3" t="e">
        <v>#DIV/0!</v>
      </c>
    </row>
    <row r="356" spans="1:6">
      <c r="A356" s="2" t="s">
        <v>502</v>
      </c>
      <c r="B356" s="2" t="s">
        <v>24</v>
      </c>
      <c r="C356" s="2" t="s">
        <v>469</v>
      </c>
      <c r="D356" s="2" t="s">
        <v>16</v>
      </c>
      <c r="E356" s="3">
        <v>1.5515245309688055E-2</v>
      </c>
    </row>
    <row r="357" spans="1:6">
      <c r="A357" s="2" t="s">
        <v>503</v>
      </c>
      <c r="B357" s="2" t="s">
        <v>25</v>
      </c>
      <c r="C357" s="2" t="s">
        <v>469</v>
      </c>
      <c r="D357" s="2" t="s">
        <v>16</v>
      </c>
      <c r="E357" s="3">
        <v>1.0350211971577896E-2</v>
      </c>
    </row>
    <row r="358" spans="1:6">
      <c r="A358" s="2" t="s">
        <v>504</v>
      </c>
      <c r="B358" s="2" t="s">
        <v>27</v>
      </c>
      <c r="C358" s="2" t="s">
        <v>469</v>
      </c>
      <c r="D358" s="2" t="s">
        <v>16</v>
      </c>
      <c r="E358" s="3">
        <v>1.5609585083948198E-2</v>
      </c>
    </row>
    <row r="359" spans="1:6">
      <c r="A359" s="2" t="s">
        <v>505</v>
      </c>
      <c r="B359" s="2" t="s">
        <v>28</v>
      </c>
      <c r="C359" s="2" t="s">
        <v>469</v>
      </c>
      <c r="D359" s="2" t="s">
        <v>16</v>
      </c>
      <c r="E359" s="3">
        <v>2.2422416666666667E-2</v>
      </c>
    </row>
    <row r="360" spans="1:6">
      <c r="A360" s="2" t="s">
        <v>506</v>
      </c>
      <c r="B360" s="2" t="s">
        <v>29</v>
      </c>
      <c r="C360" s="2" t="s">
        <v>469</v>
      </c>
      <c r="D360" s="2" t="s">
        <v>16</v>
      </c>
      <c r="E360" s="3">
        <v>5.2416666666666662E-3</v>
      </c>
    </row>
    <row r="361" spans="1:6">
      <c r="A361" s="2" t="s">
        <v>507</v>
      </c>
      <c r="B361" s="2" t="s">
        <v>30</v>
      </c>
      <c r="C361" s="2" t="s">
        <v>469</v>
      </c>
      <c r="D361" s="2" t="s">
        <v>16</v>
      </c>
      <c r="E361" s="3">
        <v>2.3333333333333335E-3</v>
      </c>
      <c r="F361" s="3" t="e">
        <v>#DIV/0!</v>
      </c>
    </row>
    <row r="362" spans="1:6">
      <c r="A362" s="2" t="s">
        <v>508</v>
      </c>
      <c r="B362" s="2" t="s">
        <v>31</v>
      </c>
      <c r="C362" s="2" t="s">
        <v>469</v>
      </c>
      <c r="D362" s="2" t="s">
        <v>16</v>
      </c>
      <c r="E362" s="3">
        <v>4.0337762241047532E-3</v>
      </c>
    </row>
    <row r="363" spans="1:6">
      <c r="A363" s="2" t="s">
        <v>509</v>
      </c>
      <c r="B363" s="2" t="s">
        <v>32</v>
      </c>
      <c r="C363" s="2" t="s">
        <v>469</v>
      </c>
      <c r="D363" s="2" t="s">
        <v>16</v>
      </c>
      <c r="E363" s="3">
        <v>9.2580988603248992E-3</v>
      </c>
    </row>
    <row r="364" spans="1:6">
      <c r="A364" s="2" t="s">
        <v>510</v>
      </c>
      <c r="B364" s="2" t="s">
        <v>33</v>
      </c>
      <c r="C364" s="2" t="s">
        <v>469</v>
      </c>
      <c r="D364" s="2" t="s">
        <v>16</v>
      </c>
      <c r="E364" s="3">
        <v>1.0041829166666667E-2</v>
      </c>
    </row>
    <row r="365" spans="1:6">
      <c r="A365" s="2" t="s">
        <v>511</v>
      </c>
      <c r="B365" s="2" t="s">
        <v>34</v>
      </c>
      <c r="C365" s="2" t="s">
        <v>469</v>
      </c>
      <c r="D365" s="2" t="s">
        <v>16</v>
      </c>
      <c r="E365" s="3">
        <v>0.15032093942529623</v>
      </c>
    </row>
    <row r="366" spans="1:6">
      <c r="A366" s="2" t="s">
        <v>512</v>
      </c>
      <c r="B366" s="2" t="s">
        <v>35</v>
      </c>
      <c r="C366" s="2" t="s">
        <v>469</v>
      </c>
      <c r="D366" s="2" t="s">
        <v>16</v>
      </c>
      <c r="E366" s="3">
        <v>5.6666666666666671E-3</v>
      </c>
    </row>
    <row r="367" spans="1:6">
      <c r="A367" s="2" t="s">
        <v>513</v>
      </c>
      <c r="B367" s="2" t="s">
        <v>36</v>
      </c>
      <c r="C367" s="2" t="s">
        <v>469</v>
      </c>
      <c r="D367" s="2" t="s">
        <v>16</v>
      </c>
      <c r="E367" s="3">
        <v>4.683545304911229E-3</v>
      </c>
    </row>
    <row r="368" spans="1:6">
      <c r="A368" s="2" t="s">
        <v>514</v>
      </c>
      <c r="B368" s="2" t="s">
        <v>37</v>
      </c>
      <c r="C368" s="2" t="s">
        <v>469</v>
      </c>
      <c r="D368" s="2" t="s">
        <v>16</v>
      </c>
      <c r="E368" s="3">
        <v>9.0190615468653326E-3</v>
      </c>
    </row>
    <row r="369" spans="1:6">
      <c r="A369" s="2" t="s">
        <v>515</v>
      </c>
      <c r="B369" s="2" t="s">
        <v>38</v>
      </c>
      <c r="C369" s="2" t="s">
        <v>469</v>
      </c>
      <c r="D369" s="2" t="s">
        <v>16</v>
      </c>
      <c r="E369" s="3">
        <v>2.2409307679001098E-4</v>
      </c>
    </row>
    <row r="370" spans="1:6">
      <c r="A370" s="2" t="s">
        <v>516</v>
      </c>
      <c r="B370" s="2" t="s">
        <v>39</v>
      </c>
      <c r="C370" s="2" t="s">
        <v>469</v>
      </c>
      <c r="D370" s="2" t="s">
        <v>16</v>
      </c>
      <c r="E370" s="3">
        <v>1.6312499999999997E-2</v>
      </c>
    </row>
    <row r="371" spans="1:6">
      <c r="A371" s="2" t="s">
        <v>517</v>
      </c>
      <c r="B371" s="2" t="s">
        <v>40</v>
      </c>
      <c r="C371" s="2" t="s">
        <v>469</v>
      </c>
      <c r="D371" s="2" t="s">
        <v>16</v>
      </c>
      <c r="E371" s="3">
        <v>1.7562749999999999E-2</v>
      </c>
    </row>
    <row r="372" spans="1:6">
      <c r="A372" s="2" t="s">
        <v>518</v>
      </c>
      <c r="B372" s="2" t="s">
        <v>41</v>
      </c>
      <c r="C372" s="2" t="s">
        <v>469</v>
      </c>
      <c r="D372" s="2" t="s">
        <v>16</v>
      </c>
      <c r="E372" s="3">
        <v>4.8919518663259392E-3</v>
      </c>
    </row>
    <row r="373" spans="1:6">
      <c r="A373" s="2" t="s">
        <v>519</v>
      </c>
      <c r="B373" s="2" t="s">
        <v>42</v>
      </c>
      <c r="C373" s="2" t="s">
        <v>469</v>
      </c>
      <c r="D373" s="2" t="s">
        <v>16</v>
      </c>
      <c r="E373" s="3">
        <v>4.2499999999999994E-3</v>
      </c>
    </row>
    <row r="374" spans="1:6">
      <c r="A374" s="2" t="s">
        <v>520</v>
      </c>
      <c r="B374" s="2" t="s">
        <v>43</v>
      </c>
      <c r="C374" s="2" t="s">
        <v>469</v>
      </c>
      <c r="D374" s="2" t="s">
        <v>16</v>
      </c>
      <c r="E374" s="3">
        <v>1.9047911111111111E-3</v>
      </c>
    </row>
    <row r="375" spans="1:6">
      <c r="A375" s="2" t="s">
        <v>521</v>
      </c>
      <c r="B375" s="2" t="s">
        <v>44</v>
      </c>
      <c r="C375" s="2" t="s">
        <v>469</v>
      </c>
      <c r="D375" s="2" t="s">
        <v>16</v>
      </c>
      <c r="E375" s="3">
        <v>1.9447666666666665E-2</v>
      </c>
    </row>
    <row r="376" spans="1:6">
      <c r="A376" s="2" t="s">
        <v>522</v>
      </c>
      <c r="B376" s="2" t="s">
        <v>45</v>
      </c>
      <c r="C376" s="2" t="s">
        <v>469</v>
      </c>
      <c r="D376" s="2" t="s">
        <v>16</v>
      </c>
      <c r="E376" s="3">
        <v>4.5165866666666667E-3</v>
      </c>
    </row>
    <row r="377" spans="1:6">
      <c r="A377" s="2" t="s">
        <v>523</v>
      </c>
      <c r="B377" s="2" t="s">
        <v>47</v>
      </c>
      <c r="C377" s="2" t="s">
        <v>469</v>
      </c>
      <c r="D377" s="2" t="s">
        <v>16</v>
      </c>
      <c r="E377" s="3">
        <v>4.6835453049112281E-3</v>
      </c>
    </row>
    <row r="378" spans="1:6">
      <c r="A378" s="2" t="s">
        <v>524</v>
      </c>
      <c r="B378" s="2" t="s">
        <v>49</v>
      </c>
      <c r="C378" s="2" t="s">
        <v>469</v>
      </c>
      <c r="D378" s="2" t="s">
        <v>16</v>
      </c>
      <c r="E378" s="3">
        <v>1.02884885E-2</v>
      </c>
    </row>
    <row r="379" spans="1:6">
      <c r="A379" s="2" t="s">
        <v>525</v>
      </c>
      <c r="B379" s="2" t="s">
        <v>50</v>
      </c>
      <c r="C379" s="2" t="s">
        <v>469</v>
      </c>
      <c r="D379" s="2" t="s">
        <v>16</v>
      </c>
      <c r="E379" s="3">
        <v>5.6666666666666671E-3</v>
      </c>
    </row>
    <row r="380" spans="1:6">
      <c r="A380" s="2" t="s">
        <v>526</v>
      </c>
      <c r="B380" s="2" t="s">
        <v>7</v>
      </c>
      <c r="C380" s="2" t="s">
        <v>460</v>
      </c>
      <c r="D380" s="2" t="s">
        <v>470</v>
      </c>
      <c r="E380" s="3">
        <v>0</v>
      </c>
      <c r="F380" s="3"/>
    </row>
    <row r="381" spans="1:6">
      <c r="A381" s="2" t="s">
        <v>527</v>
      </c>
      <c r="B381" s="2" t="s">
        <v>22</v>
      </c>
      <c r="C381" s="2" t="s">
        <v>460</v>
      </c>
      <c r="D381" s="2" t="s">
        <v>470</v>
      </c>
      <c r="E381" s="3">
        <v>0</v>
      </c>
      <c r="F381" s="3"/>
    </row>
    <row r="382" spans="1:6">
      <c r="A382" s="2" t="s">
        <v>528</v>
      </c>
      <c r="B382" s="2" t="s">
        <v>23</v>
      </c>
      <c r="C382" s="2" t="s">
        <v>460</v>
      </c>
      <c r="D382" s="2" t="s">
        <v>470</v>
      </c>
      <c r="E382" s="3">
        <v>0</v>
      </c>
      <c r="F382" s="3"/>
    </row>
    <row r="383" spans="1:6">
      <c r="A383" s="2" t="s">
        <v>529</v>
      </c>
      <c r="B383" s="2" t="s">
        <v>24</v>
      </c>
      <c r="C383" s="2" t="s">
        <v>460</v>
      </c>
      <c r="D383" s="2" t="s">
        <v>470</v>
      </c>
      <c r="E383" s="3">
        <v>0</v>
      </c>
      <c r="F383" s="3"/>
    </row>
    <row r="384" spans="1:6">
      <c r="A384" s="2" t="s">
        <v>530</v>
      </c>
      <c r="B384" s="2" t="s">
        <v>25</v>
      </c>
      <c r="C384" s="2" t="s">
        <v>460</v>
      </c>
      <c r="D384" s="2" t="s">
        <v>470</v>
      </c>
      <c r="E384" s="3">
        <v>0</v>
      </c>
      <c r="F384" s="3"/>
    </row>
    <row r="385" spans="1:6">
      <c r="A385" s="2" t="s">
        <v>531</v>
      </c>
      <c r="B385" s="2" t="s">
        <v>27</v>
      </c>
      <c r="C385" s="2" t="s">
        <v>460</v>
      </c>
      <c r="D385" s="2" t="s">
        <v>470</v>
      </c>
      <c r="E385" s="3">
        <v>0</v>
      </c>
      <c r="F385" s="3"/>
    </row>
    <row r="386" spans="1:6">
      <c r="A386" s="2" t="s">
        <v>532</v>
      </c>
      <c r="B386" s="2" t="s">
        <v>28</v>
      </c>
      <c r="C386" s="2" t="s">
        <v>460</v>
      </c>
      <c r="D386" s="2" t="s">
        <v>470</v>
      </c>
      <c r="E386" s="3">
        <v>0</v>
      </c>
      <c r="F386" s="3"/>
    </row>
    <row r="387" spans="1:6">
      <c r="A387" s="2" t="s">
        <v>533</v>
      </c>
      <c r="B387" s="2" t="s">
        <v>29</v>
      </c>
      <c r="C387" s="2" t="s">
        <v>460</v>
      </c>
      <c r="D387" s="2" t="s">
        <v>470</v>
      </c>
      <c r="E387" s="3">
        <v>0</v>
      </c>
      <c r="F387" s="3"/>
    </row>
    <row r="388" spans="1:6">
      <c r="A388" s="2" t="s">
        <v>534</v>
      </c>
      <c r="B388" s="2" t="s">
        <v>30</v>
      </c>
      <c r="C388" s="2" t="s">
        <v>460</v>
      </c>
      <c r="D388" s="2" t="s">
        <v>470</v>
      </c>
      <c r="E388" s="3">
        <v>0</v>
      </c>
      <c r="F388" s="3"/>
    </row>
    <row r="389" spans="1:6">
      <c r="A389" s="2" t="s">
        <v>535</v>
      </c>
      <c r="B389" s="2" t="s">
        <v>31</v>
      </c>
      <c r="C389" s="2" t="s">
        <v>460</v>
      </c>
      <c r="D389" s="2" t="s">
        <v>470</v>
      </c>
      <c r="E389" s="3">
        <v>0</v>
      </c>
      <c r="F389" s="3"/>
    </row>
    <row r="390" spans="1:6">
      <c r="A390" s="2" t="s">
        <v>536</v>
      </c>
      <c r="B390" s="2" t="s">
        <v>32</v>
      </c>
      <c r="C390" s="2" t="s">
        <v>460</v>
      </c>
      <c r="D390" s="2" t="s">
        <v>470</v>
      </c>
      <c r="E390" s="3">
        <v>0</v>
      </c>
      <c r="F390" s="3"/>
    </row>
    <row r="391" spans="1:6">
      <c r="A391" s="2" t="s">
        <v>537</v>
      </c>
      <c r="B391" s="2" t="s">
        <v>33</v>
      </c>
      <c r="C391" s="2" t="s">
        <v>460</v>
      </c>
      <c r="D391" s="2" t="s">
        <v>470</v>
      </c>
      <c r="E391" s="3">
        <v>0</v>
      </c>
      <c r="F391" s="3"/>
    </row>
    <row r="392" spans="1:6">
      <c r="A392" s="2" t="s">
        <v>538</v>
      </c>
      <c r="B392" s="2" t="s">
        <v>34</v>
      </c>
      <c r="C392" s="2" t="s">
        <v>460</v>
      </c>
      <c r="D392" s="2" t="s">
        <v>470</v>
      </c>
      <c r="E392" s="3">
        <v>0</v>
      </c>
      <c r="F392" s="3"/>
    </row>
    <row r="393" spans="1:6">
      <c r="A393" s="2" t="s">
        <v>539</v>
      </c>
      <c r="B393" s="2" t="s">
        <v>35</v>
      </c>
      <c r="C393" s="2" t="s">
        <v>460</v>
      </c>
      <c r="D393" s="2" t="s">
        <v>470</v>
      </c>
      <c r="E393" s="3">
        <v>0</v>
      </c>
      <c r="F393" s="3"/>
    </row>
    <row r="394" spans="1:6">
      <c r="A394" s="2" t="s">
        <v>540</v>
      </c>
      <c r="B394" s="2" t="s">
        <v>36</v>
      </c>
      <c r="C394" s="2" t="s">
        <v>460</v>
      </c>
      <c r="D394" s="2" t="s">
        <v>470</v>
      </c>
      <c r="E394" s="3">
        <v>0</v>
      </c>
      <c r="F394" s="3"/>
    </row>
    <row r="395" spans="1:6">
      <c r="A395" s="2" t="s">
        <v>541</v>
      </c>
      <c r="B395" s="2" t="s">
        <v>37</v>
      </c>
      <c r="C395" s="2" t="s">
        <v>460</v>
      </c>
      <c r="D395" s="2" t="s">
        <v>470</v>
      </c>
      <c r="E395" s="3">
        <v>0</v>
      </c>
      <c r="F395" s="3"/>
    </row>
    <row r="396" spans="1:6">
      <c r="A396" s="2" t="s">
        <v>542</v>
      </c>
      <c r="B396" s="2" t="s">
        <v>38</v>
      </c>
      <c r="C396" s="2" t="s">
        <v>460</v>
      </c>
      <c r="D396" s="2" t="s">
        <v>470</v>
      </c>
      <c r="E396" s="3">
        <v>0</v>
      </c>
      <c r="F396" s="3"/>
    </row>
    <row r="397" spans="1:6">
      <c r="A397" s="2" t="s">
        <v>543</v>
      </c>
      <c r="B397" s="2" t="s">
        <v>39</v>
      </c>
      <c r="C397" s="2" t="s">
        <v>460</v>
      </c>
      <c r="D397" s="2" t="s">
        <v>470</v>
      </c>
      <c r="E397" s="3">
        <v>0</v>
      </c>
      <c r="F397" s="3"/>
    </row>
    <row r="398" spans="1:6">
      <c r="A398" s="2" t="s">
        <v>544</v>
      </c>
      <c r="B398" s="2" t="s">
        <v>40</v>
      </c>
      <c r="C398" s="2" t="s">
        <v>460</v>
      </c>
      <c r="D398" s="2" t="s">
        <v>470</v>
      </c>
      <c r="E398" s="3">
        <v>0</v>
      </c>
      <c r="F398" s="3"/>
    </row>
    <row r="399" spans="1:6">
      <c r="A399" s="2" t="s">
        <v>545</v>
      </c>
      <c r="B399" s="2" t="s">
        <v>41</v>
      </c>
      <c r="C399" s="2" t="s">
        <v>460</v>
      </c>
      <c r="D399" s="2" t="s">
        <v>470</v>
      </c>
      <c r="E399" s="3">
        <v>0</v>
      </c>
      <c r="F399" s="3"/>
    </row>
    <row r="400" spans="1:6">
      <c r="A400" s="2" t="s">
        <v>546</v>
      </c>
      <c r="B400" s="2" t="s">
        <v>42</v>
      </c>
      <c r="C400" s="2" t="s">
        <v>460</v>
      </c>
      <c r="D400" s="2" t="s">
        <v>470</v>
      </c>
      <c r="E400" s="3">
        <v>0</v>
      </c>
      <c r="F400" s="3"/>
    </row>
    <row r="401" spans="1:6">
      <c r="A401" s="2" t="s">
        <v>547</v>
      </c>
      <c r="B401" s="2" t="s">
        <v>43</v>
      </c>
      <c r="C401" s="2" t="s">
        <v>460</v>
      </c>
      <c r="D401" s="2" t="s">
        <v>470</v>
      </c>
      <c r="E401" s="3">
        <v>0</v>
      </c>
      <c r="F401" s="3"/>
    </row>
    <row r="402" spans="1:6">
      <c r="A402" s="2" t="s">
        <v>548</v>
      </c>
      <c r="B402" s="2" t="s">
        <v>44</v>
      </c>
      <c r="C402" s="2" t="s">
        <v>460</v>
      </c>
      <c r="D402" s="2" t="s">
        <v>470</v>
      </c>
      <c r="E402" s="3">
        <v>0</v>
      </c>
      <c r="F402" s="3"/>
    </row>
    <row r="403" spans="1:6">
      <c r="A403" s="2" t="s">
        <v>549</v>
      </c>
      <c r="B403" s="2" t="s">
        <v>45</v>
      </c>
      <c r="C403" s="2" t="s">
        <v>460</v>
      </c>
      <c r="D403" s="2" t="s">
        <v>470</v>
      </c>
      <c r="E403" s="3">
        <v>0</v>
      </c>
      <c r="F403" s="3"/>
    </row>
    <row r="404" spans="1:6">
      <c r="A404" s="2" t="s">
        <v>550</v>
      </c>
      <c r="B404" s="2" t="s">
        <v>47</v>
      </c>
      <c r="C404" s="2" t="s">
        <v>460</v>
      </c>
      <c r="D404" s="2" t="s">
        <v>470</v>
      </c>
      <c r="E404" s="3">
        <v>0</v>
      </c>
      <c r="F404" s="3"/>
    </row>
    <row r="405" spans="1:6">
      <c r="A405" s="2" t="s">
        <v>551</v>
      </c>
      <c r="B405" s="2" t="s">
        <v>49</v>
      </c>
      <c r="C405" s="2" t="s">
        <v>460</v>
      </c>
      <c r="D405" s="2" t="s">
        <v>470</v>
      </c>
      <c r="E405" s="3">
        <v>0</v>
      </c>
      <c r="F405" s="3"/>
    </row>
    <row r="406" spans="1:6">
      <c r="A406" s="2" t="s">
        <v>552</v>
      </c>
      <c r="B406" s="2" t="s">
        <v>50</v>
      </c>
      <c r="C406" s="2" t="s">
        <v>460</v>
      </c>
      <c r="D406" s="2" t="s">
        <v>470</v>
      </c>
      <c r="E406" s="3">
        <v>0</v>
      </c>
      <c r="F406" s="3"/>
    </row>
    <row r="407" spans="1:6">
      <c r="A407" s="2" t="s">
        <v>553</v>
      </c>
      <c r="B407" s="2" t="s">
        <v>7</v>
      </c>
      <c r="C407" s="2" t="s">
        <v>461</v>
      </c>
      <c r="D407" s="2" t="s">
        <v>470</v>
      </c>
      <c r="E407" s="3">
        <v>0</v>
      </c>
      <c r="F407" s="3"/>
    </row>
    <row r="408" spans="1:6">
      <c r="A408" s="2" t="s">
        <v>554</v>
      </c>
      <c r="B408" s="2" t="s">
        <v>22</v>
      </c>
      <c r="C408" s="2" t="s">
        <v>461</v>
      </c>
      <c r="D408" s="2" t="s">
        <v>470</v>
      </c>
      <c r="E408" s="3">
        <v>0</v>
      </c>
      <c r="F408" s="3"/>
    </row>
    <row r="409" spans="1:6">
      <c r="A409" s="2" t="s">
        <v>555</v>
      </c>
      <c r="B409" s="2" t="s">
        <v>23</v>
      </c>
      <c r="C409" s="2" t="s">
        <v>461</v>
      </c>
      <c r="D409" s="2" t="s">
        <v>470</v>
      </c>
      <c r="E409" s="3">
        <v>0</v>
      </c>
      <c r="F409" s="3"/>
    </row>
    <row r="410" spans="1:6">
      <c r="A410" s="2" t="s">
        <v>556</v>
      </c>
      <c r="B410" s="2" t="s">
        <v>24</v>
      </c>
      <c r="C410" s="2" t="s">
        <v>461</v>
      </c>
      <c r="D410" s="2" t="s">
        <v>470</v>
      </c>
      <c r="E410" s="3">
        <v>0</v>
      </c>
      <c r="F410" s="3"/>
    </row>
    <row r="411" spans="1:6">
      <c r="A411" s="2" t="s">
        <v>557</v>
      </c>
      <c r="B411" s="2" t="s">
        <v>25</v>
      </c>
      <c r="C411" s="2" t="s">
        <v>461</v>
      </c>
      <c r="D411" s="2" t="s">
        <v>470</v>
      </c>
      <c r="E411" s="3">
        <v>0</v>
      </c>
      <c r="F411" s="3"/>
    </row>
    <row r="412" spans="1:6">
      <c r="A412" s="2" t="s">
        <v>558</v>
      </c>
      <c r="B412" s="2" t="s">
        <v>27</v>
      </c>
      <c r="C412" s="2" t="s">
        <v>461</v>
      </c>
      <c r="D412" s="2" t="s">
        <v>470</v>
      </c>
      <c r="E412" s="3">
        <v>0</v>
      </c>
      <c r="F412" s="3"/>
    </row>
    <row r="413" spans="1:6">
      <c r="A413" s="2" t="s">
        <v>559</v>
      </c>
      <c r="B413" s="2" t="s">
        <v>28</v>
      </c>
      <c r="C413" s="2" t="s">
        <v>461</v>
      </c>
      <c r="D413" s="2" t="s">
        <v>470</v>
      </c>
      <c r="E413" s="3">
        <v>0</v>
      </c>
      <c r="F413" s="3"/>
    </row>
    <row r="414" spans="1:6">
      <c r="A414" s="2" t="s">
        <v>560</v>
      </c>
      <c r="B414" s="2" t="s">
        <v>29</v>
      </c>
      <c r="C414" s="2" t="s">
        <v>461</v>
      </c>
      <c r="D414" s="2" t="s">
        <v>470</v>
      </c>
      <c r="E414" s="3">
        <v>0</v>
      </c>
      <c r="F414" s="3"/>
    </row>
    <row r="415" spans="1:6">
      <c r="A415" s="2" t="s">
        <v>561</v>
      </c>
      <c r="B415" s="2" t="s">
        <v>30</v>
      </c>
      <c r="C415" s="2" t="s">
        <v>461</v>
      </c>
      <c r="D415" s="2" t="s">
        <v>470</v>
      </c>
      <c r="E415" s="3">
        <v>0</v>
      </c>
      <c r="F415" s="3"/>
    </row>
    <row r="416" spans="1:6">
      <c r="A416" s="2" t="s">
        <v>562</v>
      </c>
      <c r="B416" s="2" t="s">
        <v>31</v>
      </c>
      <c r="C416" s="2" t="s">
        <v>461</v>
      </c>
      <c r="D416" s="2" t="s">
        <v>470</v>
      </c>
      <c r="E416" s="3">
        <v>0</v>
      </c>
      <c r="F416" s="3"/>
    </row>
    <row r="417" spans="1:6">
      <c r="A417" s="2" t="s">
        <v>563</v>
      </c>
      <c r="B417" s="2" t="s">
        <v>32</v>
      </c>
      <c r="C417" s="2" t="s">
        <v>461</v>
      </c>
      <c r="D417" s="2" t="s">
        <v>470</v>
      </c>
      <c r="E417" s="3">
        <v>0</v>
      </c>
      <c r="F417" s="3"/>
    </row>
    <row r="418" spans="1:6">
      <c r="A418" s="2" t="s">
        <v>564</v>
      </c>
      <c r="B418" s="2" t="s">
        <v>33</v>
      </c>
      <c r="C418" s="2" t="s">
        <v>461</v>
      </c>
      <c r="D418" s="2" t="s">
        <v>470</v>
      </c>
      <c r="E418" s="3">
        <v>0</v>
      </c>
      <c r="F418" s="3"/>
    </row>
    <row r="419" spans="1:6">
      <c r="A419" s="2" t="s">
        <v>565</v>
      </c>
      <c r="B419" s="2" t="s">
        <v>34</v>
      </c>
      <c r="C419" s="2" t="s">
        <v>461</v>
      </c>
      <c r="D419" s="2" t="s">
        <v>470</v>
      </c>
      <c r="E419" s="3">
        <v>0</v>
      </c>
      <c r="F419" s="3"/>
    </row>
    <row r="420" spans="1:6">
      <c r="A420" s="2" t="s">
        <v>566</v>
      </c>
      <c r="B420" s="2" t="s">
        <v>35</v>
      </c>
      <c r="C420" s="2" t="s">
        <v>461</v>
      </c>
      <c r="D420" s="2" t="s">
        <v>470</v>
      </c>
      <c r="E420" s="3">
        <v>0</v>
      </c>
      <c r="F420" s="3"/>
    </row>
    <row r="421" spans="1:6">
      <c r="A421" s="2" t="s">
        <v>567</v>
      </c>
      <c r="B421" s="2" t="s">
        <v>36</v>
      </c>
      <c r="C421" s="2" t="s">
        <v>461</v>
      </c>
      <c r="D421" s="2" t="s">
        <v>470</v>
      </c>
      <c r="E421" s="3">
        <v>0</v>
      </c>
      <c r="F421" s="3"/>
    </row>
    <row r="422" spans="1:6">
      <c r="A422" s="2" t="s">
        <v>568</v>
      </c>
      <c r="B422" s="2" t="s">
        <v>37</v>
      </c>
      <c r="C422" s="2" t="s">
        <v>461</v>
      </c>
      <c r="D422" s="2" t="s">
        <v>470</v>
      </c>
      <c r="E422" s="3">
        <v>0</v>
      </c>
      <c r="F422" s="3"/>
    </row>
    <row r="423" spans="1:6">
      <c r="A423" s="2" t="s">
        <v>569</v>
      </c>
      <c r="B423" s="2" t="s">
        <v>38</v>
      </c>
      <c r="C423" s="2" t="s">
        <v>461</v>
      </c>
      <c r="D423" s="2" t="s">
        <v>470</v>
      </c>
      <c r="E423" s="3">
        <v>0</v>
      </c>
      <c r="F423" s="3"/>
    </row>
    <row r="424" spans="1:6">
      <c r="A424" s="2" t="s">
        <v>570</v>
      </c>
      <c r="B424" s="2" t="s">
        <v>39</v>
      </c>
      <c r="C424" s="2" t="s">
        <v>461</v>
      </c>
      <c r="D424" s="2" t="s">
        <v>470</v>
      </c>
      <c r="E424" s="3">
        <v>0</v>
      </c>
      <c r="F424" s="3"/>
    </row>
    <row r="425" spans="1:6">
      <c r="A425" s="2" t="s">
        <v>571</v>
      </c>
      <c r="B425" s="2" t="s">
        <v>40</v>
      </c>
      <c r="C425" s="2" t="s">
        <v>461</v>
      </c>
      <c r="D425" s="2" t="s">
        <v>470</v>
      </c>
      <c r="E425" s="3">
        <v>0</v>
      </c>
      <c r="F425" s="3"/>
    </row>
    <row r="426" spans="1:6">
      <c r="A426" s="2" t="s">
        <v>572</v>
      </c>
      <c r="B426" s="2" t="s">
        <v>41</v>
      </c>
      <c r="C426" s="2" t="s">
        <v>461</v>
      </c>
      <c r="D426" s="2" t="s">
        <v>470</v>
      </c>
      <c r="E426" s="3">
        <v>0</v>
      </c>
      <c r="F426" s="3"/>
    </row>
    <row r="427" spans="1:6">
      <c r="A427" s="2" t="s">
        <v>573</v>
      </c>
      <c r="B427" s="2" t="s">
        <v>42</v>
      </c>
      <c r="C427" s="2" t="s">
        <v>461</v>
      </c>
      <c r="D427" s="2" t="s">
        <v>470</v>
      </c>
      <c r="E427" s="3">
        <v>0</v>
      </c>
      <c r="F427" s="3"/>
    </row>
    <row r="428" spans="1:6">
      <c r="A428" s="2" t="s">
        <v>574</v>
      </c>
      <c r="B428" s="2" t="s">
        <v>43</v>
      </c>
      <c r="C428" s="2" t="s">
        <v>461</v>
      </c>
      <c r="D428" s="2" t="s">
        <v>470</v>
      </c>
      <c r="E428" s="3">
        <v>0</v>
      </c>
      <c r="F428" s="3"/>
    </row>
    <row r="429" spans="1:6">
      <c r="A429" s="2" t="s">
        <v>575</v>
      </c>
      <c r="B429" s="2" t="s">
        <v>44</v>
      </c>
      <c r="C429" s="2" t="s">
        <v>461</v>
      </c>
      <c r="D429" s="2" t="s">
        <v>470</v>
      </c>
      <c r="E429" s="3">
        <v>0</v>
      </c>
      <c r="F429" s="3"/>
    </row>
    <row r="430" spans="1:6">
      <c r="A430" s="2" t="s">
        <v>576</v>
      </c>
      <c r="B430" s="2" t="s">
        <v>45</v>
      </c>
      <c r="C430" s="2" t="s">
        <v>461</v>
      </c>
      <c r="D430" s="2" t="s">
        <v>470</v>
      </c>
      <c r="E430" s="3">
        <v>0</v>
      </c>
      <c r="F430" s="3"/>
    </row>
    <row r="431" spans="1:6">
      <c r="A431" s="2" t="s">
        <v>577</v>
      </c>
      <c r="B431" s="2" t="s">
        <v>47</v>
      </c>
      <c r="C431" s="2" t="s">
        <v>461</v>
      </c>
      <c r="D431" s="2" t="s">
        <v>470</v>
      </c>
      <c r="E431" s="3">
        <v>0</v>
      </c>
      <c r="F431" s="3"/>
    </row>
    <row r="432" spans="1:6">
      <c r="A432" s="2" t="s">
        <v>578</v>
      </c>
      <c r="B432" s="2" t="s">
        <v>49</v>
      </c>
      <c r="C432" s="2" t="s">
        <v>461</v>
      </c>
      <c r="D432" s="2" t="s">
        <v>470</v>
      </c>
      <c r="E432" s="3">
        <v>0</v>
      </c>
      <c r="F432" s="3"/>
    </row>
    <row r="433" spans="1:6">
      <c r="A433" s="2" t="s">
        <v>579</v>
      </c>
      <c r="B433" s="2" t="s">
        <v>50</v>
      </c>
      <c r="C433" s="2" t="s">
        <v>461</v>
      </c>
      <c r="D433" s="2" t="s">
        <v>470</v>
      </c>
      <c r="E433" s="3">
        <v>0</v>
      </c>
      <c r="F433" s="3"/>
    </row>
    <row r="434" spans="1:6">
      <c r="A434" s="2" t="s">
        <v>580</v>
      </c>
      <c r="B434" s="2" t="s">
        <v>7</v>
      </c>
      <c r="C434" s="2" t="s">
        <v>462</v>
      </c>
      <c r="D434" s="2" t="s">
        <v>470</v>
      </c>
      <c r="E434" s="3">
        <v>0</v>
      </c>
      <c r="F434" s="3"/>
    </row>
    <row r="435" spans="1:6">
      <c r="A435" s="2" t="s">
        <v>581</v>
      </c>
      <c r="B435" s="2" t="s">
        <v>22</v>
      </c>
      <c r="C435" s="2" t="s">
        <v>462</v>
      </c>
      <c r="D435" s="2" t="s">
        <v>470</v>
      </c>
      <c r="E435" s="3">
        <v>0</v>
      </c>
      <c r="F435" s="3"/>
    </row>
    <row r="436" spans="1:6">
      <c r="A436" s="2" t="s">
        <v>582</v>
      </c>
      <c r="B436" s="2" t="s">
        <v>23</v>
      </c>
      <c r="C436" s="2" t="s">
        <v>462</v>
      </c>
      <c r="D436" s="2" t="s">
        <v>470</v>
      </c>
      <c r="E436" s="3">
        <v>0</v>
      </c>
      <c r="F436" s="3"/>
    </row>
    <row r="437" spans="1:6">
      <c r="A437" s="2" t="s">
        <v>583</v>
      </c>
      <c r="B437" s="2" t="s">
        <v>24</v>
      </c>
      <c r="C437" s="2" t="s">
        <v>462</v>
      </c>
      <c r="D437" s="2" t="s">
        <v>470</v>
      </c>
      <c r="E437" s="3">
        <v>0</v>
      </c>
      <c r="F437" s="3"/>
    </row>
    <row r="438" spans="1:6">
      <c r="A438" s="2" t="s">
        <v>584</v>
      </c>
      <c r="B438" s="2" t="s">
        <v>25</v>
      </c>
      <c r="C438" s="2" t="s">
        <v>462</v>
      </c>
      <c r="D438" s="2" t="s">
        <v>470</v>
      </c>
      <c r="E438" s="3">
        <v>0</v>
      </c>
      <c r="F438" s="3"/>
    </row>
    <row r="439" spans="1:6">
      <c r="A439" s="2" t="s">
        <v>585</v>
      </c>
      <c r="B439" s="2" t="s">
        <v>27</v>
      </c>
      <c r="C439" s="2" t="s">
        <v>462</v>
      </c>
      <c r="D439" s="2" t="s">
        <v>470</v>
      </c>
      <c r="E439" s="3">
        <v>0</v>
      </c>
      <c r="F439" s="3"/>
    </row>
    <row r="440" spans="1:6">
      <c r="A440" s="2" t="s">
        <v>586</v>
      </c>
      <c r="B440" s="2" t="s">
        <v>28</v>
      </c>
      <c r="C440" s="2" t="s">
        <v>462</v>
      </c>
      <c r="D440" s="2" t="s">
        <v>470</v>
      </c>
      <c r="E440" s="3">
        <v>0</v>
      </c>
      <c r="F440" s="3"/>
    </row>
    <row r="441" spans="1:6">
      <c r="A441" s="2" t="s">
        <v>587</v>
      </c>
      <c r="B441" s="2" t="s">
        <v>29</v>
      </c>
      <c r="C441" s="2" t="s">
        <v>462</v>
      </c>
      <c r="D441" s="2" t="s">
        <v>470</v>
      </c>
      <c r="E441" s="3">
        <v>0</v>
      </c>
      <c r="F441" s="3"/>
    </row>
    <row r="442" spans="1:6">
      <c r="A442" s="2" t="s">
        <v>588</v>
      </c>
      <c r="B442" s="2" t="s">
        <v>30</v>
      </c>
      <c r="C442" s="2" t="s">
        <v>462</v>
      </c>
      <c r="D442" s="2" t="s">
        <v>470</v>
      </c>
      <c r="E442" s="3">
        <v>0</v>
      </c>
      <c r="F442" s="3"/>
    </row>
    <row r="443" spans="1:6">
      <c r="A443" s="2" t="s">
        <v>589</v>
      </c>
      <c r="B443" s="2" t="s">
        <v>31</v>
      </c>
      <c r="C443" s="2" t="s">
        <v>462</v>
      </c>
      <c r="D443" s="2" t="s">
        <v>470</v>
      </c>
      <c r="E443" s="3">
        <v>0</v>
      </c>
      <c r="F443" s="3"/>
    </row>
    <row r="444" spans="1:6">
      <c r="A444" s="2" t="s">
        <v>590</v>
      </c>
      <c r="B444" s="2" t="s">
        <v>32</v>
      </c>
      <c r="C444" s="2" t="s">
        <v>462</v>
      </c>
      <c r="D444" s="2" t="s">
        <v>470</v>
      </c>
      <c r="E444" s="3">
        <v>0</v>
      </c>
      <c r="F444" s="3"/>
    </row>
    <row r="445" spans="1:6">
      <c r="A445" s="2" t="s">
        <v>591</v>
      </c>
      <c r="B445" s="2" t="s">
        <v>33</v>
      </c>
      <c r="C445" s="2" t="s">
        <v>462</v>
      </c>
      <c r="D445" s="2" t="s">
        <v>470</v>
      </c>
      <c r="E445" s="3">
        <v>0</v>
      </c>
      <c r="F445" s="3"/>
    </row>
    <row r="446" spans="1:6">
      <c r="A446" s="2" t="s">
        <v>592</v>
      </c>
      <c r="B446" s="2" t="s">
        <v>34</v>
      </c>
      <c r="C446" s="2" t="s">
        <v>462</v>
      </c>
      <c r="D446" s="2" t="s">
        <v>470</v>
      </c>
      <c r="E446" s="3">
        <v>0</v>
      </c>
      <c r="F446" s="3"/>
    </row>
    <row r="447" spans="1:6">
      <c r="A447" s="2" t="s">
        <v>593</v>
      </c>
      <c r="B447" s="2" t="s">
        <v>35</v>
      </c>
      <c r="C447" s="2" t="s">
        <v>462</v>
      </c>
      <c r="D447" s="2" t="s">
        <v>470</v>
      </c>
      <c r="E447" s="3">
        <v>0</v>
      </c>
      <c r="F447" s="3"/>
    </row>
    <row r="448" spans="1:6">
      <c r="A448" s="2" t="s">
        <v>594</v>
      </c>
      <c r="B448" s="2" t="s">
        <v>36</v>
      </c>
      <c r="C448" s="2" t="s">
        <v>462</v>
      </c>
      <c r="D448" s="2" t="s">
        <v>470</v>
      </c>
      <c r="E448" s="3">
        <v>0</v>
      </c>
      <c r="F448" s="3"/>
    </row>
    <row r="449" spans="1:6">
      <c r="A449" s="2" t="s">
        <v>595</v>
      </c>
      <c r="B449" s="2" t="s">
        <v>37</v>
      </c>
      <c r="C449" s="2" t="s">
        <v>462</v>
      </c>
      <c r="D449" s="2" t="s">
        <v>470</v>
      </c>
      <c r="E449" s="3">
        <v>0</v>
      </c>
      <c r="F449" s="3"/>
    </row>
    <row r="450" spans="1:6">
      <c r="A450" s="2" t="s">
        <v>596</v>
      </c>
      <c r="B450" s="2" t="s">
        <v>38</v>
      </c>
      <c r="C450" s="2" t="s">
        <v>462</v>
      </c>
      <c r="D450" s="2" t="s">
        <v>470</v>
      </c>
      <c r="E450" s="3">
        <v>0</v>
      </c>
      <c r="F450" s="3"/>
    </row>
    <row r="451" spans="1:6">
      <c r="A451" s="2" t="s">
        <v>597</v>
      </c>
      <c r="B451" s="2" t="s">
        <v>39</v>
      </c>
      <c r="C451" s="2" t="s">
        <v>462</v>
      </c>
      <c r="D451" s="2" t="s">
        <v>470</v>
      </c>
      <c r="E451" s="3">
        <v>0</v>
      </c>
      <c r="F451" s="3"/>
    </row>
    <row r="452" spans="1:6">
      <c r="A452" s="2" t="s">
        <v>598</v>
      </c>
      <c r="B452" s="2" t="s">
        <v>40</v>
      </c>
      <c r="C452" s="2" t="s">
        <v>462</v>
      </c>
      <c r="D452" s="2" t="s">
        <v>470</v>
      </c>
      <c r="E452" s="3">
        <v>0</v>
      </c>
      <c r="F452" s="3"/>
    </row>
    <row r="453" spans="1:6">
      <c r="A453" s="2" t="s">
        <v>599</v>
      </c>
      <c r="B453" s="2" t="s">
        <v>41</v>
      </c>
      <c r="C453" s="2" t="s">
        <v>462</v>
      </c>
      <c r="D453" s="2" t="s">
        <v>470</v>
      </c>
      <c r="E453" s="3">
        <v>0</v>
      </c>
      <c r="F453" s="3"/>
    </row>
    <row r="454" spans="1:6">
      <c r="A454" s="2" t="s">
        <v>600</v>
      </c>
      <c r="B454" s="2" t="s">
        <v>42</v>
      </c>
      <c r="C454" s="2" t="s">
        <v>462</v>
      </c>
      <c r="D454" s="2" t="s">
        <v>470</v>
      </c>
      <c r="E454" s="3">
        <v>0</v>
      </c>
      <c r="F454" s="3"/>
    </row>
    <row r="455" spans="1:6">
      <c r="A455" s="2" t="s">
        <v>601</v>
      </c>
      <c r="B455" s="2" t="s">
        <v>43</v>
      </c>
      <c r="C455" s="2" t="s">
        <v>462</v>
      </c>
      <c r="D455" s="2" t="s">
        <v>470</v>
      </c>
      <c r="E455" s="3">
        <v>0</v>
      </c>
      <c r="F455" s="3"/>
    </row>
    <row r="456" spans="1:6">
      <c r="A456" s="2" t="s">
        <v>602</v>
      </c>
      <c r="B456" s="2" t="s">
        <v>44</v>
      </c>
      <c r="C456" s="2" t="s">
        <v>462</v>
      </c>
      <c r="D456" s="2" t="s">
        <v>470</v>
      </c>
      <c r="E456" s="3">
        <v>0</v>
      </c>
      <c r="F456" s="3"/>
    </row>
    <row r="457" spans="1:6">
      <c r="A457" s="2" t="s">
        <v>603</v>
      </c>
      <c r="B457" s="2" t="s">
        <v>45</v>
      </c>
      <c r="C457" s="2" t="s">
        <v>462</v>
      </c>
      <c r="D457" s="2" t="s">
        <v>470</v>
      </c>
      <c r="E457" s="3">
        <v>0</v>
      </c>
      <c r="F457" s="3"/>
    </row>
    <row r="458" spans="1:6">
      <c r="A458" s="2" t="s">
        <v>604</v>
      </c>
      <c r="B458" s="2" t="s">
        <v>47</v>
      </c>
      <c r="C458" s="2" t="s">
        <v>462</v>
      </c>
      <c r="D458" s="2" t="s">
        <v>470</v>
      </c>
      <c r="E458" s="3">
        <v>0</v>
      </c>
      <c r="F458" s="3"/>
    </row>
    <row r="459" spans="1:6">
      <c r="A459" s="2" t="s">
        <v>605</v>
      </c>
      <c r="B459" s="2" t="s">
        <v>49</v>
      </c>
      <c r="C459" s="2" t="s">
        <v>462</v>
      </c>
      <c r="D459" s="2" t="s">
        <v>470</v>
      </c>
      <c r="E459" s="3">
        <v>0</v>
      </c>
      <c r="F459" s="3"/>
    </row>
    <row r="460" spans="1:6">
      <c r="A460" s="2" t="s">
        <v>606</v>
      </c>
      <c r="B460" s="2" t="s">
        <v>50</v>
      </c>
      <c r="C460" s="2" t="s">
        <v>462</v>
      </c>
      <c r="D460" s="2" t="s">
        <v>470</v>
      </c>
      <c r="E460" s="3">
        <v>0</v>
      </c>
      <c r="F460" s="3"/>
    </row>
    <row r="461" spans="1:6">
      <c r="A461" s="2" t="s">
        <v>607</v>
      </c>
      <c r="B461" s="2" t="s">
        <v>7</v>
      </c>
      <c r="C461" s="2" t="s">
        <v>463</v>
      </c>
      <c r="D461" s="2" t="s">
        <v>470</v>
      </c>
      <c r="E461" s="3">
        <v>0</v>
      </c>
      <c r="F461" s="3"/>
    </row>
    <row r="462" spans="1:6">
      <c r="A462" s="2" t="s">
        <v>608</v>
      </c>
      <c r="B462" s="2" t="s">
        <v>22</v>
      </c>
      <c r="C462" s="2" t="s">
        <v>463</v>
      </c>
      <c r="D462" s="2" t="s">
        <v>470</v>
      </c>
      <c r="E462" s="3">
        <v>0</v>
      </c>
      <c r="F462" s="3"/>
    </row>
    <row r="463" spans="1:6">
      <c r="A463" s="2" t="s">
        <v>609</v>
      </c>
      <c r="B463" s="2" t="s">
        <v>23</v>
      </c>
      <c r="C463" s="2" t="s">
        <v>463</v>
      </c>
      <c r="D463" s="2" t="s">
        <v>470</v>
      </c>
      <c r="E463" s="3">
        <v>0</v>
      </c>
      <c r="F463" s="3"/>
    </row>
    <row r="464" spans="1:6">
      <c r="A464" s="2" t="s">
        <v>610</v>
      </c>
      <c r="B464" s="2" t="s">
        <v>24</v>
      </c>
      <c r="C464" s="2" t="s">
        <v>463</v>
      </c>
      <c r="D464" s="2" t="s">
        <v>470</v>
      </c>
      <c r="E464" s="3">
        <v>0</v>
      </c>
      <c r="F464" s="3"/>
    </row>
    <row r="465" spans="1:6">
      <c r="A465" s="2" t="s">
        <v>466</v>
      </c>
      <c r="B465" s="2" t="s">
        <v>25</v>
      </c>
      <c r="C465" s="2" t="s">
        <v>463</v>
      </c>
      <c r="D465" s="2" t="s">
        <v>470</v>
      </c>
      <c r="E465" s="3">
        <v>0</v>
      </c>
      <c r="F465" s="3"/>
    </row>
    <row r="466" spans="1:6">
      <c r="A466" s="2" t="s">
        <v>611</v>
      </c>
      <c r="B466" s="2" t="s">
        <v>27</v>
      </c>
      <c r="C466" s="2" t="s">
        <v>463</v>
      </c>
      <c r="D466" s="2" t="s">
        <v>470</v>
      </c>
      <c r="E466" s="3">
        <v>0</v>
      </c>
      <c r="F466" s="3"/>
    </row>
    <row r="467" spans="1:6">
      <c r="A467" s="2" t="s">
        <v>612</v>
      </c>
      <c r="B467" s="2" t="s">
        <v>28</v>
      </c>
      <c r="C467" s="2" t="s">
        <v>463</v>
      </c>
      <c r="D467" s="2" t="s">
        <v>470</v>
      </c>
      <c r="E467" s="3">
        <v>0</v>
      </c>
      <c r="F467" s="3"/>
    </row>
    <row r="468" spans="1:6">
      <c r="A468" s="2" t="s">
        <v>613</v>
      </c>
      <c r="B468" s="2" t="s">
        <v>29</v>
      </c>
      <c r="C468" s="2" t="s">
        <v>463</v>
      </c>
      <c r="D468" s="2" t="s">
        <v>470</v>
      </c>
      <c r="E468" s="3">
        <v>0</v>
      </c>
      <c r="F468" s="3"/>
    </row>
    <row r="469" spans="1:6">
      <c r="A469" s="2" t="s">
        <v>614</v>
      </c>
      <c r="B469" s="2" t="s">
        <v>30</v>
      </c>
      <c r="C469" s="2" t="s">
        <v>463</v>
      </c>
      <c r="D469" s="2" t="s">
        <v>470</v>
      </c>
      <c r="E469" s="3">
        <v>0</v>
      </c>
      <c r="F469" s="3"/>
    </row>
    <row r="470" spans="1:6">
      <c r="A470" s="2" t="s">
        <v>615</v>
      </c>
      <c r="B470" s="2" t="s">
        <v>31</v>
      </c>
      <c r="C470" s="2" t="s">
        <v>463</v>
      </c>
      <c r="D470" s="2" t="s">
        <v>470</v>
      </c>
      <c r="E470" s="3">
        <v>0</v>
      </c>
      <c r="F470" s="3"/>
    </row>
    <row r="471" spans="1:6">
      <c r="A471" s="2" t="s">
        <v>616</v>
      </c>
      <c r="B471" s="2" t="s">
        <v>32</v>
      </c>
      <c r="C471" s="2" t="s">
        <v>463</v>
      </c>
      <c r="D471" s="2" t="s">
        <v>470</v>
      </c>
      <c r="E471" s="3">
        <v>0</v>
      </c>
      <c r="F471" s="3"/>
    </row>
    <row r="472" spans="1:6">
      <c r="A472" s="2" t="s">
        <v>617</v>
      </c>
      <c r="B472" s="2" t="s">
        <v>33</v>
      </c>
      <c r="C472" s="2" t="s">
        <v>463</v>
      </c>
      <c r="D472" s="2" t="s">
        <v>470</v>
      </c>
      <c r="E472" s="3">
        <v>0</v>
      </c>
      <c r="F472" s="3"/>
    </row>
    <row r="473" spans="1:6">
      <c r="A473" s="2" t="s">
        <v>618</v>
      </c>
      <c r="B473" s="2" t="s">
        <v>34</v>
      </c>
      <c r="C473" s="2" t="s">
        <v>463</v>
      </c>
      <c r="D473" s="2" t="s">
        <v>470</v>
      </c>
      <c r="E473" s="3">
        <v>0</v>
      </c>
      <c r="F473" s="3"/>
    </row>
    <row r="474" spans="1:6">
      <c r="A474" s="2" t="s">
        <v>619</v>
      </c>
      <c r="B474" s="2" t="s">
        <v>35</v>
      </c>
      <c r="C474" s="2" t="s">
        <v>463</v>
      </c>
      <c r="D474" s="2" t="s">
        <v>470</v>
      </c>
      <c r="E474" s="3">
        <v>0</v>
      </c>
      <c r="F474" s="3"/>
    </row>
    <row r="475" spans="1:6">
      <c r="A475" s="2" t="s">
        <v>620</v>
      </c>
      <c r="B475" s="2" t="s">
        <v>36</v>
      </c>
      <c r="C475" s="2" t="s">
        <v>463</v>
      </c>
      <c r="D475" s="2" t="s">
        <v>470</v>
      </c>
      <c r="E475" s="3">
        <v>0</v>
      </c>
      <c r="F475" s="3"/>
    </row>
    <row r="476" spans="1:6">
      <c r="A476" s="2" t="s">
        <v>621</v>
      </c>
      <c r="B476" s="2" t="s">
        <v>37</v>
      </c>
      <c r="C476" s="2" t="s">
        <v>463</v>
      </c>
      <c r="D476" s="2" t="s">
        <v>470</v>
      </c>
      <c r="E476" s="3">
        <v>0</v>
      </c>
      <c r="F476" s="3"/>
    </row>
    <row r="477" spans="1:6">
      <c r="A477" s="2" t="s">
        <v>622</v>
      </c>
      <c r="B477" s="2" t="s">
        <v>38</v>
      </c>
      <c r="C477" s="2" t="s">
        <v>463</v>
      </c>
      <c r="D477" s="2" t="s">
        <v>470</v>
      </c>
      <c r="E477" s="3">
        <v>0</v>
      </c>
      <c r="F477" s="3"/>
    </row>
    <row r="478" spans="1:6">
      <c r="A478" s="2" t="s">
        <v>623</v>
      </c>
      <c r="B478" s="2" t="s">
        <v>39</v>
      </c>
      <c r="C478" s="2" t="s">
        <v>463</v>
      </c>
      <c r="D478" s="2" t="s">
        <v>470</v>
      </c>
      <c r="E478" s="3">
        <v>0</v>
      </c>
      <c r="F478" s="3"/>
    </row>
    <row r="479" spans="1:6">
      <c r="A479" s="2" t="s">
        <v>624</v>
      </c>
      <c r="B479" s="2" t="s">
        <v>40</v>
      </c>
      <c r="C479" s="2" t="s">
        <v>463</v>
      </c>
      <c r="D479" s="2" t="s">
        <v>470</v>
      </c>
      <c r="E479" s="3">
        <v>0</v>
      </c>
      <c r="F479" s="3"/>
    </row>
    <row r="480" spans="1:6">
      <c r="A480" s="2" t="s">
        <v>625</v>
      </c>
      <c r="B480" s="2" t="s">
        <v>41</v>
      </c>
      <c r="C480" s="2" t="s">
        <v>463</v>
      </c>
      <c r="D480" s="2" t="s">
        <v>470</v>
      </c>
      <c r="E480" s="3">
        <v>0</v>
      </c>
      <c r="F480" s="3"/>
    </row>
    <row r="481" spans="1:6">
      <c r="A481" s="2" t="s">
        <v>626</v>
      </c>
      <c r="B481" s="2" t="s">
        <v>42</v>
      </c>
      <c r="C481" s="2" t="s">
        <v>463</v>
      </c>
      <c r="D481" s="2" t="s">
        <v>470</v>
      </c>
      <c r="E481" s="3">
        <v>0</v>
      </c>
      <c r="F481" s="3"/>
    </row>
    <row r="482" spans="1:6">
      <c r="A482" s="2" t="s">
        <v>627</v>
      </c>
      <c r="B482" s="2" t="s">
        <v>43</v>
      </c>
      <c r="C482" s="2" t="s">
        <v>463</v>
      </c>
      <c r="D482" s="2" t="s">
        <v>470</v>
      </c>
      <c r="E482" s="3">
        <v>0</v>
      </c>
      <c r="F482" s="3"/>
    </row>
    <row r="483" spans="1:6">
      <c r="A483" s="2" t="s">
        <v>628</v>
      </c>
      <c r="B483" s="2" t="s">
        <v>44</v>
      </c>
      <c r="C483" s="2" t="s">
        <v>463</v>
      </c>
      <c r="D483" s="2" t="s">
        <v>470</v>
      </c>
      <c r="E483" s="3">
        <v>0</v>
      </c>
      <c r="F483" s="3"/>
    </row>
    <row r="484" spans="1:6">
      <c r="A484" s="2" t="s">
        <v>629</v>
      </c>
      <c r="B484" s="2" t="s">
        <v>45</v>
      </c>
      <c r="C484" s="2" t="s">
        <v>463</v>
      </c>
      <c r="D484" s="2" t="s">
        <v>470</v>
      </c>
      <c r="E484" s="3">
        <v>0</v>
      </c>
      <c r="F484" s="3"/>
    </row>
    <row r="485" spans="1:6">
      <c r="A485" s="2" t="s">
        <v>630</v>
      </c>
      <c r="B485" s="2" t="s">
        <v>47</v>
      </c>
      <c r="C485" s="2" t="s">
        <v>463</v>
      </c>
      <c r="D485" s="2" t="s">
        <v>470</v>
      </c>
      <c r="E485" s="3">
        <v>0</v>
      </c>
      <c r="F485" s="3"/>
    </row>
    <row r="486" spans="1:6">
      <c r="A486" s="2" t="s">
        <v>631</v>
      </c>
      <c r="B486" s="2" t="s">
        <v>49</v>
      </c>
      <c r="C486" s="2" t="s">
        <v>463</v>
      </c>
      <c r="D486" s="2" t="s">
        <v>470</v>
      </c>
      <c r="E486" s="3">
        <v>0</v>
      </c>
      <c r="F486" s="3"/>
    </row>
    <row r="487" spans="1:6">
      <c r="A487" s="2" t="s">
        <v>632</v>
      </c>
      <c r="B487" s="2" t="s">
        <v>50</v>
      </c>
      <c r="C487" s="2" t="s">
        <v>463</v>
      </c>
      <c r="D487" s="2" t="s">
        <v>470</v>
      </c>
      <c r="E487" s="3">
        <v>0</v>
      </c>
      <c r="F487" s="3"/>
    </row>
    <row r="488" spans="1:6">
      <c r="A488" s="2" t="s">
        <v>777</v>
      </c>
      <c r="B488" s="2" t="s">
        <v>7</v>
      </c>
      <c r="C488" s="2" t="s">
        <v>767</v>
      </c>
      <c r="D488" s="2" t="s">
        <v>470</v>
      </c>
      <c r="E488" s="3">
        <v>0</v>
      </c>
      <c r="F488" s="3"/>
    </row>
    <row r="489" spans="1:6">
      <c r="A489" s="2" t="s">
        <v>778</v>
      </c>
      <c r="B489" s="2" t="s">
        <v>22</v>
      </c>
      <c r="C489" s="2" t="s">
        <v>767</v>
      </c>
      <c r="D489" s="2" t="s">
        <v>470</v>
      </c>
      <c r="E489" s="3">
        <v>0</v>
      </c>
      <c r="F489" s="3"/>
    </row>
    <row r="490" spans="1:6">
      <c r="A490" s="2" t="s">
        <v>779</v>
      </c>
      <c r="B490" s="2" t="s">
        <v>23</v>
      </c>
      <c r="C490" s="2" t="s">
        <v>767</v>
      </c>
      <c r="D490" s="2" t="s">
        <v>470</v>
      </c>
      <c r="E490" s="3">
        <v>0</v>
      </c>
      <c r="F490" s="3"/>
    </row>
    <row r="491" spans="1:6">
      <c r="A491" s="2" t="s">
        <v>780</v>
      </c>
      <c r="B491" s="2" t="s">
        <v>24</v>
      </c>
      <c r="C491" s="2" t="s">
        <v>767</v>
      </c>
      <c r="D491" s="2" t="s">
        <v>470</v>
      </c>
      <c r="E491" s="3">
        <v>0</v>
      </c>
      <c r="F491" s="3"/>
    </row>
    <row r="492" spans="1:6">
      <c r="A492" s="2" t="s">
        <v>781</v>
      </c>
      <c r="B492" s="2" t="s">
        <v>25</v>
      </c>
      <c r="C492" s="2" t="s">
        <v>767</v>
      </c>
      <c r="D492" s="2" t="s">
        <v>470</v>
      </c>
      <c r="E492" s="3">
        <v>0</v>
      </c>
      <c r="F492" s="3"/>
    </row>
    <row r="493" spans="1:6">
      <c r="A493" s="2" t="s">
        <v>782</v>
      </c>
      <c r="B493" s="2" t="s">
        <v>27</v>
      </c>
      <c r="C493" s="2" t="s">
        <v>767</v>
      </c>
      <c r="D493" s="2" t="s">
        <v>470</v>
      </c>
      <c r="E493" s="3">
        <v>0</v>
      </c>
      <c r="F493" s="3"/>
    </row>
    <row r="494" spans="1:6">
      <c r="A494" s="2" t="s">
        <v>783</v>
      </c>
      <c r="B494" s="2" t="s">
        <v>28</v>
      </c>
      <c r="C494" s="2" t="s">
        <v>767</v>
      </c>
      <c r="D494" s="2" t="s">
        <v>470</v>
      </c>
      <c r="E494" s="3">
        <v>0</v>
      </c>
      <c r="F494" s="3"/>
    </row>
    <row r="495" spans="1:6">
      <c r="A495" s="2" t="s">
        <v>784</v>
      </c>
      <c r="B495" s="2" t="s">
        <v>29</v>
      </c>
      <c r="C495" s="2" t="s">
        <v>767</v>
      </c>
      <c r="D495" s="2" t="s">
        <v>470</v>
      </c>
      <c r="E495" s="3">
        <v>0</v>
      </c>
      <c r="F495" s="3"/>
    </row>
    <row r="496" spans="1:6">
      <c r="A496" s="2" t="s">
        <v>785</v>
      </c>
      <c r="B496" s="2" t="s">
        <v>30</v>
      </c>
      <c r="C496" s="2" t="s">
        <v>767</v>
      </c>
      <c r="D496" s="2" t="s">
        <v>470</v>
      </c>
      <c r="E496" s="3">
        <v>0</v>
      </c>
      <c r="F496" s="3"/>
    </row>
    <row r="497" spans="1:6">
      <c r="A497" s="2" t="s">
        <v>786</v>
      </c>
      <c r="B497" s="2" t="s">
        <v>31</v>
      </c>
      <c r="C497" s="2" t="s">
        <v>767</v>
      </c>
      <c r="D497" s="2" t="s">
        <v>470</v>
      </c>
      <c r="E497" s="3">
        <v>0</v>
      </c>
      <c r="F497" s="3"/>
    </row>
    <row r="498" spans="1:6">
      <c r="A498" s="2" t="s">
        <v>787</v>
      </c>
      <c r="B498" s="2" t="s">
        <v>32</v>
      </c>
      <c r="C498" s="2" t="s">
        <v>767</v>
      </c>
      <c r="D498" s="2" t="s">
        <v>470</v>
      </c>
      <c r="E498" s="3">
        <v>0</v>
      </c>
      <c r="F498" s="3"/>
    </row>
    <row r="499" spans="1:6">
      <c r="A499" s="2" t="s">
        <v>788</v>
      </c>
      <c r="B499" s="2" t="s">
        <v>33</v>
      </c>
      <c r="C499" s="2" t="s">
        <v>767</v>
      </c>
      <c r="D499" s="2" t="s">
        <v>470</v>
      </c>
      <c r="E499" s="3">
        <v>0</v>
      </c>
      <c r="F499" s="3"/>
    </row>
    <row r="500" spans="1:6">
      <c r="A500" s="2" t="s">
        <v>789</v>
      </c>
      <c r="B500" s="2" t="s">
        <v>34</v>
      </c>
      <c r="C500" s="2" t="s">
        <v>767</v>
      </c>
      <c r="D500" s="2" t="s">
        <v>470</v>
      </c>
      <c r="E500" s="3">
        <v>0</v>
      </c>
      <c r="F500" s="3"/>
    </row>
    <row r="501" spans="1:6">
      <c r="A501" s="2" t="s">
        <v>790</v>
      </c>
      <c r="B501" s="2" t="s">
        <v>35</v>
      </c>
      <c r="C501" s="2" t="s">
        <v>767</v>
      </c>
      <c r="D501" s="2" t="s">
        <v>470</v>
      </c>
      <c r="E501" s="3">
        <v>0</v>
      </c>
      <c r="F501" s="3"/>
    </row>
    <row r="502" spans="1:6">
      <c r="A502" s="2" t="s">
        <v>791</v>
      </c>
      <c r="B502" s="2" t="s">
        <v>36</v>
      </c>
      <c r="C502" s="2" t="s">
        <v>767</v>
      </c>
      <c r="D502" s="2" t="s">
        <v>470</v>
      </c>
      <c r="E502" s="3">
        <v>0</v>
      </c>
      <c r="F502" s="3"/>
    </row>
    <row r="503" spans="1:6">
      <c r="A503" s="2" t="s">
        <v>792</v>
      </c>
      <c r="B503" s="2" t="s">
        <v>37</v>
      </c>
      <c r="C503" s="2" t="s">
        <v>767</v>
      </c>
      <c r="D503" s="2" t="s">
        <v>470</v>
      </c>
      <c r="E503" s="3">
        <v>0</v>
      </c>
      <c r="F503" s="3"/>
    </row>
    <row r="504" spans="1:6">
      <c r="A504" s="2" t="s">
        <v>793</v>
      </c>
      <c r="B504" s="2" t="s">
        <v>38</v>
      </c>
      <c r="C504" s="2" t="s">
        <v>767</v>
      </c>
      <c r="D504" s="2" t="s">
        <v>470</v>
      </c>
      <c r="E504" s="3">
        <v>0</v>
      </c>
      <c r="F504" s="3"/>
    </row>
    <row r="505" spans="1:6">
      <c r="A505" s="2" t="s">
        <v>794</v>
      </c>
      <c r="B505" s="2" t="s">
        <v>39</v>
      </c>
      <c r="C505" s="2" t="s">
        <v>767</v>
      </c>
      <c r="D505" s="2" t="s">
        <v>470</v>
      </c>
      <c r="E505" s="3">
        <v>0</v>
      </c>
      <c r="F505" s="3"/>
    </row>
    <row r="506" spans="1:6">
      <c r="A506" s="2" t="s">
        <v>795</v>
      </c>
      <c r="B506" s="2" t="s">
        <v>40</v>
      </c>
      <c r="C506" s="2" t="s">
        <v>767</v>
      </c>
      <c r="D506" s="2" t="s">
        <v>470</v>
      </c>
      <c r="E506" s="3">
        <v>0</v>
      </c>
      <c r="F506" s="3"/>
    </row>
    <row r="507" spans="1:6">
      <c r="A507" s="2" t="s">
        <v>796</v>
      </c>
      <c r="B507" s="2" t="s">
        <v>41</v>
      </c>
      <c r="C507" s="2" t="s">
        <v>767</v>
      </c>
      <c r="D507" s="2" t="s">
        <v>470</v>
      </c>
      <c r="E507" s="3">
        <v>0</v>
      </c>
      <c r="F507" s="3"/>
    </row>
    <row r="508" spans="1:6">
      <c r="A508" s="2" t="s">
        <v>797</v>
      </c>
      <c r="B508" s="2" t="s">
        <v>42</v>
      </c>
      <c r="C508" s="2" t="s">
        <v>767</v>
      </c>
      <c r="D508" s="2" t="s">
        <v>470</v>
      </c>
      <c r="E508" s="3">
        <v>0</v>
      </c>
      <c r="F508" s="3"/>
    </row>
    <row r="509" spans="1:6">
      <c r="A509" s="2" t="s">
        <v>769</v>
      </c>
      <c r="B509" s="2" t="s">
        <v>43</v>
      </c>
      <c r="C509" s="2" t="s">
        <v>767</v>
      </c>
      <c r="D509" s="2" t="s">
        <v>470</v>
      </c>
      <c r="E509" s="3">
        <v>0</v>
      </c>
      <c r="F509" s="3"/>
    </row>
    <row r="510" spans="1:6">
      <c r="A510" s="2" t="s">
        <v>768</v>
      </c>
      <c r="B510" s="2" t="s">
        <v>44</v>
      </c>
      <c r="C510" s="2" t="s">
        <v>767</v>
      </c>
      <c r="D510" s="2" t="s">
        <v>470</v>
      </c>
      <c r="E510" s="3">
        <v>0</v>
      </c>
      <c r="F510" s="3"/>
    </row>
    <row r="511" spans="1:6">
      <c r="A511" s="2" t="s">
        <v>798</v>
      </c>
      <c r="B511" s="2" t="s">
        <v>45</v>
      </c>
      <c r="C511" s="2" t="s">
        <v>767</v>
      </c>
      <c r="D511" s="2" t="s">
        <v>470</v>
      </c>
      <c r="E511" s="3">
        <v>0</v>
      </c>
      <c r="F511" s="3"/>
    </row>
    <row r="512" spans="1:6">
      <c r="A512" s="2" t="s">
        <v>799</v>
      </c>
      <c r="B512" s="2" t="s">
        <v>47</v>
      </c>
      <c r="C512" s="2" t="s">
        <v>767</v>
      </c>
      <c r="D512" s="2" t="s">
        <v>470</v>
      </c>
      <c r="E512" s="3">
        <v>0</v>
      </c>
      <c r="F512" s="3"/>
    </row>
    <row r="513" spans="1:6">
      <c r="A513" s="2" t="s">
        <v>800</v>
      </c>
      <c r="B513" s="2" t="s">
        <v>49</v>
      </c>
      <c r="C513" s="2" t="s">
        <v>767</v>
      </c>
      <c r="D513" s="2" t="s">
        <v>470</v>
      </c>
      <c r="E513" s="3">
        <v>0</v>
      </c>
      <c r="F513" s="3"/>
    </row>
    <row r="514" spans="1:6">
      <c r="A514" s="2" t="s">
        <v>801</v>
      </c>
      <c r="B514" s="2" t="s">
        <v>50</v>
      </c>
      <c r="C514" s="2" t="s">
        <v>767</v>
      </c>
      <c r="D514" s="2" t="s">
        <v>470</v>
      </c>
      <c r="E514" s="3">
        <v>0</v>
      </c>
      <c r="F514" s="3"/>
    </row>
  </sheetData>
  <sheetProtection password="CE28" sheet="1" objects="1" scenarios="1"/>
  <sortState ref="B2:F326">
    <sortCondition ref="B2:B326"/>
    <sortCondition ref="E2:E326"/>
    <sortCondition ref="C2:C326"/>
  </sortState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5" enableFormatConditionsCalculation="0"/>
  <dimension ref="A1:G30"/>
  <sheetViews>
    <sheetView workbookViewId="0">
      <selection activeCell="E14" sqref="E14"/>
    </sheetView>
  </sheetViews>
  <sheetFormatPr defaultColWidth="8.85546875" defaultRowHeight="15"/>
  <cols>
    <col min="3" max="3" width="35.42578125" bestFit="1" customWidth="1"/>
    <col min="5" max="5" width="17.7109375" bestFit="1" customWidth="1"/>
    <col min="7" max="7" width="45.7109375" style="10" customWidth="1"/>
  </cols>
  <sheetData>
    <row r="1" spans="1:7">
      <c r="A1" t="s">
        <v>3</v>
      </c>
      <c r="C1" t="s">
        <v>54</v>
      </c>
      <c r="E1" t="s">
        <v>55</v>
      </c>
      <c r="G1" s="9" t="s">
        <v>56</v>
      </c>
    </row>
    <row r="2" spans="1:7">
      <c r="A2" t="s">
        <v>7</v>
      </c>
      <c r="C2" t="s">
        <v>8</v>
      </c>
      <c r="D2" t="s">
        <v>9</v>
      </c>
      <c r="E2" t="s">
        <v>633</v>
      </c>
      <c r="G2" s="66" t="s">
        <v>689</v>
      </c>
    </row>
    <row r="3" spans="1:7">
      <c r="A3" t="s">
        <v>22</v>
      </c>
      <c r="C3" t="s">
        <v>10</v>
      </c>
      <c r="D3" t="s">
        <v>9</v>
      </c>
      <c r="E3" t="s">
        <v>677</v>
      </c>
      <c r="G3" s="66" t="s">
        <v>690</v>
      </c>
    </row>
    <row r="4" spans="1:7">
      <c r="A4" t="s">
        <v>23</v>
      </c>
      <c r="C4" t="s">
        <v>11</v>
      </c>
      <c r="D4" t="s">
        <v>9</v>
      </c>
      <c r="G4" s="33" t="s">
        <v>691</v>
      </c>
    </row>
    <row r="5" spans="1:7">
      <c r="A5" t="s">
        <v>24</v>
      </c>
      <c r="C5" t="s">
        <v>12</v>
      </c>
      <c r="D5" t="s">
        <v>9</v>
      </c>
      <c r="G5" s="33" t="s">
        <v>692</v>
      </c>
    </row>
    <row r="6" spans="1:7">
      <c r="A6" t="s">
        <v>25</v>
      </c>
      <c r="C6" t="s">
        <v>13</v>
      </c>
      <c r="D6" t="s">
        <v>9</v>
      </c>
      <c r="G6" s="33" t="s">
        <v>693</v>
      </c>
    </row>
    <row r="7" spans="1:7">
      <c r="A7" t="s">
        <v>27</v>
      </c>
      <c r="C7" t="s">
        <v>14</v>
      </c>
      <c r="D7" t="s">
        <v>9</v>
      </c>
      <c r="G7" s="33" t="s">
        <v>694</v>
      </c>
    </row>
    <row r="8" spans="1:7">
      <c r="A8" t="s">
        <v>28</v>
      </c>
      <c r="C8" t="s">
        <v>15</v>
      </c>
      <c r="D8" t="s">
        <v>16</v>
      </c>
      <c r="G8" s="33" t="s">
        <v>695</v>
      </c>
    </row>
    <row r="9" spans="1:7">
      <c r="A9" t="s">
        <v>29</v>
      </c>
      <c r="C9" t="s">
        <v>17</v>
      </c>
      <c r="D9" t="s">
        <v>16</v>
      </c>
      <c r="G9" s="33" t="s">
        <v>696</v>
      </c>
    </row>
    <row r="10" spans="1:7">
      <c r="A10" t="s">
        <v>30</v>
      </c>
      <c r="C10" t="s">
        <v>18</v>
      </c>
      <c r="D10" t="s">
        <v>16</v>
      </c>
      <c r="G10" s="33" t="s">
        <v>697</v>
      </c>
    </row>
    <row r="11" spans="1:7">
      <c r="A11" t="s">
        <v>31</v>
      </c>
      <c r="C11" t="s">
        <v>19</v>
      </c>
      <c r="D11" t="s">
        <v>16</v>
      </c>
      <c r="G11" s="33" t="s">
        <v>698</v>
      </c>
    </row>
    <row r="12" spans="1:7">
      <c r="A12" t="s">
        <v>32</v>
      </c>
      <c r="C12" t="s">
        <v>20</v>
      </c>
      <c r="D12" t="s">
        <v>16</v>
      </c>
      <c r="G12" s="33" t="s">
        <v>699</v>
      </c>
    </row>
    <row r="13" spans="1:7">
      <c r="A13" t="s">
        <v>33</v>
      </c>
      <c r="C13" t="s">
        <v>21</v>
      </c>
      <c r="D13" t="s">
        <v>16</v>
      </c>
      <c r="G13" s="33" t="s">
        <v>700</v>
      </c>
    </row>
    <row r="14" spans="1:7">
      <c r="A14" t="s">
        <v>34</v>
      </c>
      <c r="C14" t="s">
        <v>52</v>
      </c>
      <c r="D14" t="s">
        <v>9</v>
      </c>
      <c r="G14" s="33" t="s">
        <v>701</v>
      </c>
    </row>
    <row r="15" spans="1:7">
      <c r="A15" t="s">
        <v>35</v>
      </c>
      <c r="C15" t="s">
        <v>53</v>
      </c>
      <c r="D15" t="s">
        <v>16</v>
      </c>
      <c r="G15" s="33" t="s">
        <v>702</v>
      </c>
    </row>
    <row r="16" spans="1:7">
      <c r="A16" t="s">
        <v>36</v>
      </c>
      <c r="C16" t="s">
        <v>460</v>
      </c>
      <c r="D16" t="s">
        <v>470</v>
      </c>
      <c r="G16" s="33" t="s">
        <v>703</v>
      </c>
    </row>
    <row r="17" spans="1:7">
      <c r="A17" t="s">
        <v>37</v>
      </c>
      <c r="C17" t="s">
        <v>461</v>
      </c>
      <c r="D17" t="s">
        <v>470</v>
      </c>
      <c r="G17" s="33" t="s">
        <v>704</v>
      </c>
    </row>
    <row r="18" spans="1:7">
      <c r="A18" t="s">
        <v>38</v>
      </c>
      <c r="C18" t="s">
        <v>462</v>
      </c>
      <c r="D18" t="s">
        <v>470</v>
      </c>
      <c r="G18" s="33" t="s">
        <v>705</v>
      </c>
    </row>
    <row r="19" spans="1:7">
      <c r="A19" t="s">
        <v>39</v>
      </c>
      <c r="C19" t="s">
        <v>463</v>
      </c>
      <c r="D19" t="s">
        <v>470</v>
      </c>
      <c r="G19" s="33" t="s">
        <v>706</v>
      </c>
    </row>
    <row r="20" spans="1:7">
      <c r="A20" t="s">
        <v>40</v>
      </c>
      <c r="C20" t="s">
        <v>767</v>
      </c>
      <c r="D20" t="s">
        <v>470</v>
      </c>
      <c r="G20" s="33" t="s">
        <v>707</v>
      </c>
    </row>
    <row r="21" spans="1:7">
      <c r="A21" t="s">
        <v>41</v>
      </c>
      <c r="G21" s="66" t="s">
        <v>708</v>
      </c>
    </row>
    <row r="22" spans="1:7">
      <c r="A22" t="s">
        <v>42</v>
      </c>
    </row>
    <row r="23" spans="1:7">
      <c r="A23" t="s">
        <v>43</v>
      </c>
    </row>
    <row r="24" spans="1:7">
      <c r="A24" t="s">
        <v>44</v>
      </c>
    </row>
    <row r="25" spans="1:7">
      <c r="A25" t="s">
        <v>45</v>
      </c>
    </row>
    <row r="26" spans="1:7">
      <c r="A26" t="s">
        <v>47</v>
      </c>
    </row>
    <row r="27" spans="1:7">
      <c r="A27" t="s">
        <v>49</v>
      </c>
    </row>
    <row r="28" spans="1:7">
      <c r="A28" t="s">
        <v>50</v>
      </c>
    </row>
    <row r="30" spans="1:7">
      <c r="A30" t="s">
        <v>51</v>
      </c>
    </row>
  </sheetData>
  <sheetProtection password="CE28" sheet="1" objects="1" scenarios="1"/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codeName="Plan7" enableFormatConditionsCalculation="0"/>
  <dimension ref="A1:AH335"/>
  <sheetViews>
    <sheetView topLeftCell="A112" workbookViewId="0">
      <selection activeCell="A122" sqref="A122"/>
    </sheetView>
  </sheetViews>
  <sheetFormatPr defaultColWidth="8.85546875" defaultRowHeight="15"/>
  <cols>
    <col min="1" max="1" width="34.7109375" style="22" customWidth="1"/>
    <col min="2" max="2" width="10.140625" style="22" bestFit="1" customWidth="1"/>
    <col min="3" max="3" width="17.7109375" style="22" customWidth="1"/>
    <col min="4" max="19" width="10.140625" style="22" customWidth="1"/>
    <col min="20" max="20" width="8.85546875" style="22"/>
    <col min="21" max="21" width="34" style="22" customWidth="1"/>
    <col min="22" max="22" width="11.28515625" style="22" customWidth="1"/>
    <col min="23" max="23" width="8.85546875" style="22"/>
    <col min="24" max="24" width="32.42578125" style="22" customWidth="1"/>
    <col min="25" max="25" width="10.42578125" style="22" customWidth="1"/>
    <col min="26" max="26" width="8.85546875" style="22"/>
    <col min="27" max="27" width="31.7109375" style="22" customWidth="1"/>
    <col min="28" max="28" width="7.7109375" style="22" bestFit="1" customWidth="1"/>
    <col min="29" max="29" width="8.85546875" style="22"/>
    <col min="30" max="30" width="36.28515625" style="22" customWidth="1"/>
    <col min="31" max="32" width="8.85546875" style="22"/>
    <col min="33" max="33" width="36.42578125" style="22" customWidth="1"/>
    <col min="34" max="16384" width="8.85546875" style="22"/>
  </cols>
  <sheetData>
    <row r="1" spans="1:34">
      <c r="A1" s="29" t="s">
        <v>464</v>
      </c>
    </row>
    <row r="3" spans="1:34">
      <c r="A3" s="30" t="s">
        <v>454</v>
      </c>
      <c r="U3" s="31" t="s">
        <v>455</v>
      </c>
      <c r="X3" s="32" t="s">
        <v>456</v>
      </c>
      <c r="AA3" s="31" t="s">
        <v>457</v>
      </c>
      <c r="AD3" s="31" t="s">
        <v>465</v>
      </c>
      <c r="AG3" s="31" t="s">
        <v>458</v>
      </c>
    </row>
    <row r="4" spans="1:34" ht="30">
      <c r="A4" s="33" t="s">
        <v>681</v>
      </c>
      <c r="B4" s="33" t="s">
        <v>682</v>
      </c>
      <c r="C4" s="33" t="s">
        <v>683</v>
      </c>
      <c r="D4" s="33" t="s">
        <v>684</v>
      </c>
      <c r="E4" s="33" t="s">
        <v>685</v>
      </c>
      <c r="F4" s="33" t="s">
        <v>686</v>
      </c>
      <c r="G4" s="33" t="s">
        <v>687</v>
      </c>
      <c r="H4" s="34" t="s">
        <v>709</v>
      </c>
      <c r="I4" s="34" t="s">
        <v>688</v>
      </c>
      <c r="J4" s="35"/>
      <c r="K4" s="35"/>
      <c r="L4" s="35"/>
      <c r="M4" s="35"/>
      <c r="N4" s="35"/>
      <c r="O4" s="35"/>
      <c r="P4" s="35"/>
      <c r="Q4" s="35"/>
      <c r="R4" s="35"/>
      <c r="S4" s="35"/>
      <c r="U4" s="36" t="s">
        <v>56</v>
      </c>
      <c r="V4" s="36" t="s">
        <v>57</v>
      </c>
      <c r="X4" s="36" t="s">
        <v>56</v>
      </c>
      <c r="Y4" s="36" t="s">
        <v>57</v>
      </c>
      <c r="AA4" s="37" t="s">
        <v>56</v>
      </c>
      <c r="AB4" s="36" t="s">
        <v>83</v>
      </c>
      <c r="AD4" s="38" t="s">
        <v>56</v>
      </c>
      <c r="AE4" s="38" t="s">
        <v>83</v>
      </c>
      <c r="AG4" s="38" t="s">
        <v>56</v>
      </c>
      <c r="AH4" s="38" t="s">
        <v>83</v>
      </c>
    </row>
    <row r="5" spans="1:34">
      <c r="A5" s="66" t="s">
        <v>689</v>
      </c>
      <c r="B5" s="39">
        <v>0.04</v>
      </c>
      <c r="C5" s="39">
        <v>0</v>
      </c>
      <c r="D5" s="39">
        <v>0</v>
      </c>
      <c r="E5" s="39">
        <v>0</v>
      </c>
      <c r="F5" s="39">
        <v>0</v>
      </c>
      <c r="G5" s="39">
        <v>2.75E-2</v>
      </c>
      <c r="H5" s="40">
        <v>2.75E-2</v>
      </c>
      <c r="I5" s="40">
        <v>1.2500000000000001E-2</v>
      </c>
      <c r="J5" s="41"/>
      <c r="K5" s="41"/>
      <c r="L5" s="41"/>
      <c r="M5" s="41"/>
      <c r="N5" s="41"/>
      <c r="O5" s="41"/>
      <c r="P5" s="41"/>
      <c r="Q5" s="41"/>
      <c r="R5" s="41"/>
      <c r="S5" s="41"/>
      <c r="U5" s="37" t="s">
        <v>63</v>
      </c>
      <c r="V5" s="42">
        <v>4.4999999999999998E-2</v>
      </c>
      <c r="X5" s="37" t="s">
        <v>63</v>
      </c>
      <c r="Y5" s="42">
        <v>0.06</v>
      </c>
      <c r="AA5" s="37" t="s">
        <v>63</v>
      </c>
      <c r="AB5" s="42">
        <v>4.4999999999999998E-2</v>
      </c>
      <c r="AD5" s="43" t="s">
        <v>63</v>
      </c>
      <c r="AE5" s="44">
        <v>9.8119999999999999E-2</v>
      </c>
      <c r="AG5" s="43" t="s">
        <v>63</v>
      </c>
      <c r="AH5" s="44">
        <v>0.16930000000000001</v>
      </c>
    </row>
    <row r="6" spans="1:34">
      <c r="A6" s="66" t="s">
        <v>690</v>
      </c>
      <c r="B6" s="39">
        <v>5.4699999999999999E-2</v>
      </c>
      <c r="C6" s="39">
        <v>0</v>
      </c>
      <c r="D6" s="39">
        <v>0</v>
      </c>
      <c r="E6" s="39">
        <v>8.6E-3</v>
      </c>
      <c r="F6" s="39">
        <v>0</v>
      </c>
      <c r="G6" s="39">
        <v>2.75E-2</v>
      </c>
      <c r="H6" s="40">
        <v>3.61E-2</v>
      </c>
      <c r="I6" s="40">
        <v>1.8599999999999998E-2</v>
      </c>
      <c r="J6" s="41"/>
      <c r="K6" s="41"/>
      <c r="L6" s="41"/>
      <c r="M6" s="41"/>
      <c r="N6" s="41"/>
      <c r="O6" s="41"/>
      <c r="P6" s="41"/>
      <c r="Q6" s="41"/>
      <c r="R6" s="41"/>
      <c r="S6" s="41"/>
      <c r="U6" s="37" t="s">
        <v>64</v>
      </c>
      <c r="V6" s="42">
        <v>5.9700000000000003E-2</v>
      </c>
      <c r="X6" s="37" t="s">
        <v>64</v>
      </c>
      <c r="Y6" s="42">
        <v>8.2100000000000006E-2</v>
      </c>
      <c r="AA6" s="37" t="s">
        <v>64</v>
      </c>
      <c r="AB6" s="42">
        <v>6.54E-2</v>
      </c>
      <c r="AD6" s="43" t="s">
        <v>64</v>
      </c>
      <c r="AE6" s="44">
        <v>0.10646</v>
      </c>
      <c r="AG6" s="43" t="s">
        <v>64</v>
      </c>
      <c r="AH6" s="44">
        <v>0.1772</v>
      </c>
    </row>
    <row r="7" spans="1:34">
      <c r="A7" s="33" t="s">
        <v>691</v>
      </c>
      <c r="B7" s="39">
        <v>6.8400000000000002E-2</v>
      </c>
      <c r="C7" s="39">
        <v>2.7000000000000001E-3</v>
      </c>
      <c r="D7" s="39">
        <v>3.0999999999999999E-3</v>
      </c>
      <c r="E7" s="39">
        <v>9.4999999999999998E-3</v>
      </c>
      <c r="F7" s="39">
        <v>2.3E-3</v>
      </c>
      <c r="G7" s="39">
        <v>2.75E-2</v>
      </c>
      <c r="H7" s="40">
        <v>4.5100000000000001E-2</v>
      </c>
      <c r="I7" s="40">
        <v>2.3300000000000001E-2</v>
      </c>
      <c r="J7" s="41"/>
      <c r="K7" s="41"/>
      <c r="L7" s="41"/>
      <c r="M7" s="41"/>
      <c r="N7" s="41"/>
      <c r="O7" s="41"/>
      <c r="P7" s="41"/>
      <c r="Q7" s="41"/>
      <c r="R7" s="41"/>
      <c r="S7" s="41"/>
      <c r="U7" s="37" t="s">
        <v>65</v>
      </c>
      <c r="V7" s="42">
        <v>7.3400000000000007E-2</v>
      </c>
      <c r="X7" s="37" t="s">
        <v>65</v>
      </c>
      <c r="Y7" s="42">
        <v>0.1026</v>
      </c>
      <c r="AA7" s="37" t="s">
        <v>65</v>
      </c>
      <c r="AB7" s="42">
        <v>7.6999999999999999E-2</v>
      </c>
      <c r="AD7" s="43" t="s">
        <v>65</v>
      </c>
      <c r="AE7" s="44">
        <v>0.11052000000000002</v>
      </c>
      <c r="AG7" s="43" t="s">
        <v>65</v>
      </c>
      <c r="AH7" s="44">
        <v>0.18429999999999999</v>
      </c>
    </row>
    <row r="8" spans="1:34">
      <c r="A8" s="33" t="s">
        <v>692</v>
      </c>
      <c r="B8" s="39">
        <v>7.5399999999999995E-2</v>
      </c>
      <c r="C8" s="39">
        <v>3.5000000000000001E-3</v>
      </c>
      <c r="D8" s="39">
        <v>3.5000000000000001E-3</v>
      </c>
      <c r="E8" s="39">
        <v>1.04E-2</v>
      </c>
      <c r="F8" s="39">
        <v>2.5000000000000001E-3</v>
      </c>
      <c r="G8" s="39">
        <v>2.9899999999999999E-2</v>
      </c>
      <c r="H8" s="40">
        <v>4.9799999999999997E-2</v>
      </c>
      <c r="I8" s="40">
        <v>2.5600000000000001E-2</v>
      </c>
      <c r="J8" s="41"/>
      <c r="K8" s="41"/>
      <c r="L8" s="41"/>
      <c r="M8" s="41"/>
      <c r="N8" s="41"/>
      <c r="O8" s="41"/>
      <c r="P8" s="41"/>
      <c r="Q8" s="41"/>
      <c r="R8" s="41"/>
      <c r="S8" s="41"/>
      <c r="U8" s="37" t="s">
        <v>66</v>
      </c>
      <c r="V8" s="42">
        <v>8.0399999999999999E-2</v>
      </c>
      <c r="X8" s="37" t="s">
        <v>66</v>
      </c>
      <c r="Y8" s="42">
        <v>0.11310000000000001</v>
      </c>
      <c r="AA8" s="37" t="s">
        <v>66</v>
      </c>
      <c r="AB8" s="42">
        <v>8.4900000000000003E-2</v>
      </c>
      <c r="AD8" s="43" t="s">
        <v>66</v>
      </c>
      <c r="AE8" s="44">
        <v>0.11810000000000001</v>
      </c>
      <c r="AG8" s="43" t="s">
        <v>66</v>
      </c>
      <c r="AH8" s="44">
        <v>0.18770000000000001</v>
      </c>
    </row>
    <row r="9" spans="1:34">
      <c r="A9" s="33" t="s">
        <v>693</v>
      </c>
      <c r="B9" s="39">
        <v>7.5999999999999998E-2</v>
      </c>
      <c r="C9" s="39">
        <v>3.5000000000000001E-3</v>
      </c>
      <c r="D9" s="39">
        <v>3.5000000000000001E-3</v>
      </c>
      <c r="E9" s="39">
        <v>1.0500000000000001E-2</v>
      </c>
      <c r="F9" s="39">
        <v>2.5000000000000001E-3</v>
      </c>
      <c r="G9" s="39">
        <v>3.0200000000000001E-2</v>
      </c>
      <c r="H9" s="40">
        <v>5.0200000000000002E-2</v>
      </c>
      <c r="I9" s="40">
        <v>2.58E-2</v>
      </c>
      <c r="J9" s="41"/>
      <c r="K9" s="41"/>
      <c r="L9" s="41"/>
      <c r="M9" s="41"/>
      <c r="N9" s="41"/>
      <c r="O9" s="41"/>
      <c r="P9" s="41"/>
      <c r="Q9" s="41"/>
      <c r="R9" s="41"/>
      <c r="S9" s="41"/>
      <c r="U9" s="37" t="s">
        <v>67</v>
      </c>
      <c r="V9" s="42">
        <v>8.1000000000000003E-2</v>
      </c>
      <c r="X9" s="37" t="s">
        <v>67</v>
      </c>
      <c r="Y9" s="42">
        <v>0.114</v>
      </c>
      <c r="AA9" s="37" t="s">
        <v>67</v>
      </c>
      <c r="AB9" s="42">
        <v>8.9700000000000002E-2</v>
      </c>
      <c r="AD9" s="43" t="s">
        <v>67</v>
      </c>
      <c r="AE9" s="44">
        <v>0.12212000000000001</v>
      </c>
      <c r="AG9" s="43" t="s">
        <v>67</v>
      </c>
      <c r="AH9" s="44">
        <v>0.19040000000000001</v>
      </c>
    </row>
    <row r="10" spans="1:34">
      <c r="A10" s="33" t="s">
        <v>694</v>
      </c>
      <c r="B10" s="39">
        <v>8.2799999999999999E-2</v>
      </c>
      <c r="C10" s="39">
        <v>3.8E-3</v>
      </c>
      <c r="D10" s="39">
        <v>3.8E-3</v>
      </c>
      <c r="E10" s="39">
        <v>1.15E-2</v>
      </c>
      <c r="F10" s="39">
        <v>2.7000000000000001E-3</v>
      </c>
      <c r="G10" s="39">
        <v>3.2800000000000003E-2</v>
      </c>
      <c r="H10" s="40">
        <v>5.4600000000000003E-2</v>
      </c>
      <c r="I10" s="40">
        <v>2.8199999999999999E-2</v>
      </c>
      <c r="J10" s="41"/>
      <c r="K10" s="41"/>
      <c r="L10" s="41"/>
      <c r="M10" s="41"/>
      <c r="N10" s="41"/>
      <c r="O10" s="41"/>
      <c r="P10" s="41"/>
      <c r="Q10" s="41"/>
      <c r="R10" s="41"/>
      <c r="S10" s="41"/>
      <c r="U10" s="37" t="s">
        <v>68</v>
      </c>
      <c r="V10" s="42">
        <v>8.7800000000000003E-2</v>
      </c>
      <c r="X10" s="37" t="s">
        <v>68</v>
      </c>
      <c r="Y10" s="42">
        <v>0.1242</v>
      </c>
      <c r="AA10" s="37" t="s">
        <v>68</v>
      </c>
      <c r="AB10" s="42">
        <v>9.7799999999999998E-2</v>
      </c>
      <c r="AD10" s="43" t="s">
        <v>68</v>
      </c>
      <c r="AE10" s="44">
        <v>0.125</v>
      </c>
      <c r="AG10" s="43" t="s">
        <v>68</v>
      </c>
      <c r="AH10" s="44">
        <v>0.19939999999999999</v>
      </c>
    </row>
    <row r="11" spans="1:34">
      <c r="A11" s="33" t="s">
        <v>695</v>
      </c>
      <c r="B11" s="39">
        <v>8.3599999999999994E-2</v>
      </c>
      <c r="C11" s="39">
        <v>3.8999999999999998E-3</v>
      </c>
      <c r="D11" s="39">
        <v>3.8999999999999998E-3</v>
      </c>
      <c r="E11" s="39">
        <v>1.1599999999999999E-2</v>
      </c>
      <c r="F11" s="39">
        <v>2.8E-3</v>
      </c>
      <c r="G11" s="39">
        <v>3.3000000000000002E-2</v>
      </c>
      <c r="H11" s="40">
        <v>5.5199999999999999E-2</v>
      </c>
      <c r="I11" s="40">
        <v>2.8400000000000002E-2</v>
      </c>
      <c r="J11" s="41"/>
      <c r="K11" s="41"/>
      <c r="L11" s="41"/>
      <c r="M11" s="41"/>
      <c r="N11" s="41"/>
      <c r="O11" s="41"/>
      <c r="P11" s="41"/>
      <c r="Q11" s="41"/>
      <c r="R11" s="41"/>
      <c r="S11" s="41"/>
      <c r="U11" s="37" t="s">
        <v>69</v>
      </c>
      <c r="V11" s="42">
        <v>8.8599999999999998E-2</v>
      </c>
      <c r="X11" s="37" t="s">
        <v>69</v>
      </c>
      <c r="Y11" s="42">
        <v>0.12540000000000001</v>
      </c>
      <c r="AA11" s="37" t="s">
        <v>69</v>
      </c>
      <c r="AB11" s="42">
        <v>0.1026</v>
      </c>
      <c r="AD11" s="43" t="s">
        <v>69</v>
      </c>
      <c r="AE11" s="44">
        <v>0.12566000000000002</v>
      </c>
      <c r="AG11" s="43" t="s">
        <v>69</v>
      </c>
      <c r="AH11" s="44">
        <v>0.2034</v>
      </c>
    </row>
    <row r="12" spans="1:34">
      <c r="A12" s="33" t="s">
        <v>696</v>
      </c>
      <c r="B12" s="39">
        <v>8.4500000000000006E-2</v>
      </c>
      <c r="C12" s="39">
        <v>3.8999999999999998E-3</v>
      </c>
      <c r="D12" s="39">
        <v>3.8999999999999998E-3</v>
      </c>
      <c r="E12" s="39">
        <v>1.17E-2</v>
      </c>
      <c r="F12" s="39">
        <v>2.8E-3</v>
      </c>
      <c r="G12" s="39">
        <v>3.3500000000000002E-2</v>
      </c>
      <c r="H12" s="40">
        <v>5.5800000000000002E-2</v>
      </c>
      <c r="I12" s="40">
        <v>2.87E-2</v>
      </c>
      <c r="J12" s="41"/>
      <c r="K12" s="41"/>
      <c r="L12" s="41"/>
      <c r="M12" s="41"/>
      <c r="N12" s="41"/>
      <c r="O12" s="41"/>
      <c r="P12" s="41"/>
      <c r="Q12" s="41"/>
      <c r="R12" s="41"/>
      <c r="S12" s="41"/>
      <c r="U12" s="37" t="s">
        <v>70</v>
      </c>
      <c r="V12" s="42">
        <v>8.9499999999999996E-2</v>
      </c>
      <c r="X12" s="37" t="s">
        <v>70</v>
      </c>
      <c r="Y12" s="42">
        <v>0.1268</v>
      </c>
      <c r="AA12" s="37" t="s">
        <v>70</v>
      </c>
      <c r="AB12" s="42">
        <v>0.1076</v>
      </c>
      <c r="AD12" s="43" t="s">
        <v>70</v>
      </c>
      <c r="AE12" s="44">
        <v>0.12576000000000001</v>
      </c>
      <c r="AG12" s="43" t="s">
        <v>70</v>
      </c>
      <c r="AH12" s="44">
        <v>0.20660000000000001</v>
      </c>
    </row>
    <row r="13" spans="1:34">
      <c r="A13" s="33" t="s">
        <v>697</v>
      </c>
      <c r="B13" s="39">
        <v>9.0300000000000005E-2</v>
      </c>
      <c r="C13" s="39">
        <v>4.1999999999999997E-3</v>
      </c>
      <c r="D13" s="39">
        <v>4.1999999999999997E-3</v>
      </c>
      <c r="E13" s="39">
        <v>1.2500000000000001E-2</v>
      </c>
      <c r="F13" s="39">
        <v>3.0000000000000001E-3</v>
      </c>
      <c r="G13" s="39">
        <v>3.5700000000000003E-2</v>
      </c>
      <c r="H13" s="40">
        <v>5.96E-2</v>
      </c>
      <c r="I13" s="40">
        <v>3.0700000000000002E-2</v>
      </c>
      <c r="J13" s="41"/>
      <c r="K13" s="41"/>
      <c r="L13" s="41"/>
      <c r="M13" s="41"/>
      <c r="N13" s="41"/>
      <c r="O13" s="41"/>
      <c r="P13" s="41"/>
      <c r="Q13" s="41"/>
      <c r="R13" s="41"/>
      <c r="S13" s="41"/>
      <c r="U13" s="37" t="s">
        <v>71</v>
      </c>
      <c r="V13" s="42">
        <v>9.5299999999999996E-2</v>
      </c>
      <c r="X13" s="37" t="s">
        <v>71</v>
      </c>
      <c r="Y13" s="42">
        <v>0.13550000000000001</v>
      </c>
      <c r="AA13" s="37" t="s">
        <v>71</v>
      </c>
      <c r="AB13" s="42">
        <v>0.11509999999999999</v>
      </c>
      <c r="AD13" s="43" t="s">
        <v>71</v>
      </c>
      <c r="AE13" s="44">
        <v>0.12890000000000001</v>
      </c>
      <c r="AG13" s="43" t="s">
        <v>71</v>
      </c>
      <c r="AH13" s="44">
        <v>0.2117</v>
      </c>
    </row>
    <row r="14" spans="1:34">
      <c r="A14" s="33" t="s">
        <v>698</v>
      </c>
      <c r="B14" s="39">
        <v>9.1200000000000003E-2</v>
      </c>
      <c r="C14" s="39">
        <v>4.3E-3</v>
      </c>
      <c r="D14" s="39">
        <v>4.3E-3</v>
      </c>
      <c r="E14" s="39">
        <v>1.26E-2</v>
      </c>
      <c r="F14" s="39">
        <v>3.0000000000000001E-3</v>
      </c>
      <c r="G14" s="39">
        <v>3.5999999999999997E-2</v>
      </c>
      <c r="H14" s="40">
        <v>6.0199999999999997E-2</v>
      </c>
      <c r="I14" s="40">
        <v>3.1E-2</v>
      </c>
      <c r="J14" s="41"/>
      <c r="K14" s="41"/>
      <c r="L14" s="41"/>
      <c r="M14" s="41"/>
      <c r="N14" s="41"/>
      <c r="O14" s="41"/>
      <c r="P14" s="41"/>
      <c r="Q14" s="41"/>
      <c r="R14" s="41"/>
      <c r="S14" s="41"/>
      <c r="U14" s="37" t="s">
        <v>72</v>
      </c>
      <c r="V14" s="42">
        <v>9.6199999999999994E-2</v>
      </c>
      <c r="X14" s="37" t="s">
        <v>72</v>
      </c>
      <c r="Y14" s="42">
        <v>0.1368</v>
      </c>
      <c r="AA14" s="37" t="s">
        <v>72</v>
      </c>
      <c r="AB14" s="42">
        <v>0.12</v>
      </c>
      <c r="AD14" s="43" t="s">
        <v>72</v>
      </c>
      <c r="AE14" s="44">
        <v>0.129</v>
      </c>
      <c r="AG14" s="43" t="s">
        <v>72</v>
      </c>
      <c r="AH14" s="44">
        <v>0.21379999999999999</v>
      </c>
    </row>
    <row r="15" spans="1:34">
      <c r="A15" s="33" t="s">
        <v>699</v>
      </c>
      <c r="B15" s="39">
        <v>9.9500000000000005E-2</v>
      </c>
      <c r="C15" s="39">
        <v>4.5999999999999999E-3</v>
      </c>
      <c r="D15" s="39">
        <v>4.5999999999999999E-3</v>
      </c>
      <c r="E15" s="39">
        <v>1.38E-2</v>
      </c>
      <c r="F15" s="39">
        <v>3.3E-3</v>
      </c>
      <c r="G15" s="39">
        <v>3.9399999999999998E-2</v>
      </c>
      <c r="H15" s="40">
        <v>6.5699999999999995E-2</v>
      </c>
      <c r="I15" s="40">
        <v>3.3799999999999997E-2</v>
      </c>
      <c r="J15" s="41"/>
      <c r="K15" s="41"/>
      <c r="L15" s="41"/>
      <c r="M15" s="41"/>
      <c r="N15" s="41"/>
      <c r="O15" s="41"/>
      <c r="P15" s="41"/>
      <c r="Q15" s="41"/>
      <c r="R15" s="41"/>
      <c r="S15" s="41"/>
      <c r="U15" s="37" t="s">
        <v>73</v>
      </c>
      <c r="V15" s="42">
        <v>0.1045</v>
      </c>
      <c r="X15" s="37" t="s">
        <v>73</v>
      </c>
      <c r="Y15" s="42">
        <v>0.14929999999999999</v>
      </c>
      <c r="AA15" s="37" t="s">
        <v>73</v>
      </c>
      <c r="AB15" s="42">
        <v>0.128</v>
      </c>
      <c r="AD15" s="43" t="s">
        <v>73</v>
      </c>
      <c r="AE15" s="44">
        <v>0.13440000000000002</v>
      </c>
      <c r="AG15" s="43" t="s">
        <v>73</v>
      </c>
      <c r="AH15" s="44">
        <v>0.21859999999999999</v>
      </c>
    </row>
    <row r="16" spans="1:34">
      <c r="A16" s="33" t="s">
        <v>700</v>
      </c>
      <c r="B16" s="39">
        <v>0.1004</v>
      </c>
      <c r="C16" s="39">
        <v>4.5999999999999999E-3</v>
      </c>
      <c r="D16" s="39">
        <v>4.5999999999999999E-3</v>
      </c>
      <c r="E16" s="39">
        <v>1.3899999999999999E-2</v>
      </c>
      <c r="F16" s="39">
        <v>3.3E-3</v>
      </c>
      <c r="G16" s="39">
        <v>3.9899999999999998E-2</v>
      </c>
      <c r="H16" s="40">
        <v>6.6299999999999998E-2</v>
      </c>
      <c r="I16" s="40">
        <v>3.4099999999999998E-2</v>
      </c>
      <c r="J16" s="41"/>
      <c r="K16" s="41"/>
      <c r="L16" s="41"/>
      <c r="M16" s="41"/>
      <c r="N16" s="41"/>
      <c r="O16" s="41"/>
      <c r="P16" s="41"/>
      <c r="Q16" s="41"/>
      <c r="R16" s="41"/>
      <c r="S16" s="41"/>
      <c r="U16" s="37" t="s">
        <v>74</v>
      </c>
      <c r="V16" s="42">
        <v>0.10539999999999999</v>
      </c>
      <c r="X16" s="37" t="s">
        <v>74</v>
      </c>
      <c r="Y16" s="42">
        <v>0.15060000000000001</v>
      </c>
      <c r="AA16" s="37" t="s">
        <v>74</v>
      </c>
      <c r="AB16" s="42">
        <v>0.13250000000000001</v>
      </c>
      <c r="AD16" s="43" t="s">
        <v>74</v>
      </c>
      <c r="AE16" s="44">
        <v>0.13726000000000002</v>
      </c>
      <c r="AG16" s="43" t="s">
        <v>74</v>
      </c>
      <c r="AH16" s="44">
        <v>0.21970000000000001</v>
      </c>
    </row>
    <row r="17" spans="1:34">
      <c r="A17" s="33" t="s">
        <v>701</v>
      </c>
      <c r="B17" s="39">
        <v>0.1013</v>
      </c>
      <c r="C17" s="39">
        <v>4.7000000000000002E-3</v>
      </c>
      <c r="D17" s="39">
        <v>4.7000000000000002E-3</v>
      </c>
      <c r="E17" s="39">
        <v>1.4E-2</v>
      </c>
      <c r="F17" s="39">
        <v>3.3E-3</v>
      </c>
      <c r="G17" s="39">
        <v>4.0099999999999997E-2</v>
      </c>
      <c r="H17" s="40">
        <v>6.6799999999999998E-2</v>
      </c>
      <c r="I17" s="40">
        <v>3.4500000000000003E-2</v>
      </c>
      <c r="J17" s="41"/>
      <c r="K17" s="41"/>
      <c r="L17" s="41"/>
      <c r="M17" s="41"/>
      <c r="N17" s="41"/>
      <c r="O17" s="41"/>
      <c r="P17" s="41"/>
      <c r="Q17" s="41"/>
      <c r="R17" s="41"/>
      <c r="S17" s="41"/>
      <c r="U17" s="37" t="s">
        <v>75</v>
      </c>
      <c r="V17" s="42">
        <v>0.10630000000000001</v>
      </c>
      <c r="X17" s="37" t="s">
        <v>75</v>
      </c>
      <c r="Y17" s="42">
        <v>0.152</v>
      </c>
      <c r="AA17" s="37" t="s">
        <v>75</v>
      </c>
      <c r="AB17" s="42">
        <v>0.13700000000000001</v>
      </c>
      <c r="AD17" s="43" t="s">
        <v>75</v>
      </c>
      <c r="AE17" s="44">
        <v>0.14008000000000001</v>
      </c>
      <c r="AG17" s="43" t="s">
        <v>75</v>
      </c>
      <c r="AH17" s="44">
        <v>0.22059999999999999</v>
      </c>
    </row>
    <row r="18" spans="1:34">
      <c r="A18" s="33" t="s">
        <v>702</v>
      </c>
      <c r="B18" s="39">
        <v>0.1023</v>
      </c>
      <c r="C18" s="39">
        <v>4.7000000000000002E-3</v>
      </c>
      <c r="D18" s="39">
        <v>4.7000000000000002E-3</v>
      </c>
      <c r="E18" s="39">
        <v>1.4200000000000001E-2</v>
      </c>
      <c r="F18" s="39">
        <v>3.3999999999999998E-3</v>
      </c>
      <c r="G18" s="39">
        <v>4.0500000000000001E-2</v>
      </c>
      <c r="H18" s="40">
        <v>6.7500000000000004E-2</v>
      </c>
      <c r="I18" s="40">
        <v>3.4799999999999998E-2</v>
      </c>
      <c r="J18" s="41"/>
      <c r="K18" s="41"/>
      <c r="L18" s="41"/>
      <c r="M18" s="41"/>
      <c r="N18" s="41"/>
      <c r="O18" s="41"/>
      <c r="P18" s="41"/>
      <c r="Q18" s="41"/>
      <c r="R18" s="41"/>
      <c r="S18" s="41"/>
      <c r="U18" s="37" t="s">
        <v>76</v>
      </c>
      <c r="V18" s="42">
        <v>0.10730000000000001</v>
      </c>
      <c r="X18" s="37" t="s">
        <v>76</v>
      </c>
      <c r="Y18" s="42">
        <v>0.1535</v>
      </c>
      <c r="AA18" s="37" t="s">
        <v>76</v>
      </c>
      <c r="AB18" s="42">
        <v>0.14149999999999999</v>
      </c>
      <c r="AD18" s="43" t="s">
        <v>76</v>
      </c>
      <c r="AE18" s="44">
        <v>0.14510000000000001</v>
      </c>
      <c r="AG18" s="43" t="s">
        <v>76</v>
      </c>
      <c r="AH18" s="44">
        <v>0.22140000000000001</v>
      </c>
    </row>
    <row r="19" spans="1:34">
      <c r="A19" s="33" t="s">
        <v>703</v>
      </c>
      <c r="B19" s="39">
        <v>0.1032</v>
      </c>
      <c r="C19" s="39">
        <v>4.7999999999999996E-3</v>
      </c>
      <c r="D19" s="39">
        <v>4.7999999999999996E-3</v>
      </c>
      <c r="E19" s="39">
        <v>1.43E-2</v>
      </c>
      <c r="F19" s="39">
        <v>3.3999999999999998E-3</v>
      </c>
      <c r="G19" s="39">
        <v>4.0800000000000003E-2</v>
      </c>
      <c r="H19" s="40">
        <v>6.8099999999999994E-2</v>
      </c>
      <c r="I19" s="40">
        <v>3.5099999999999999E-2</v>
      </c>
      <c r="J19" s="41"/>
      <c r="K19" s="41"/>
      <c r="L19" s="41"/>
      <c r="M19" s="41"/>
      <c r="N19" s="41"/>
      <c r="O19" s="41"/>
      <c r="P19" s="41"/>
      <c r="Q19" s="41"/>
      <c r="R19" s="41"/>
      <c r="S19" s="41"/>
      <c r="U19" s="37" t="s">
        <v>77</v>
      </c>
      <c r="V19" s="42">
        <v>0.1082</v>
      </c>
      <c r="X19" s="37" t="s">
        <v>77</v>
      </c>
      <c r="Y19" s="42">
        <v>0.15479999999999999</v>
      </c>
      <c r="AA19" s="37" t="s">
        <v>77</v>
      </c>
      <c r="AB19" s="42">
        <v>0.14599999999999999</v>
      </c>
      <c r="AD19" s="43" t="s">
        <v>77</v>
      </c>
      <c r="AE19" s="44">
        <v>0.15416000000000002</v>
      </c>
      <c r="AG19" s="43" t="s">
        <v>77</v>
      </c>
      <c r="AH19" s="44">
        <v>0.22209999999999999</v>
      </c>
    </row>
    <row r="20" spans="1:34">
      <c r="A20" s="33" t="s">
        <v>704</v>
      </c>
      <c r="B20" s="39">
        <v>0.1123</v>
      </c>
      <c r="C20" s="39">
        <v>5.1999999999999998E-3</v>
      </c>
      <c r="D20" s="39">
        <v>5.1999999999999998E-3</v>
      </c>
      <c r="E20" s="39">
        <v>1.5599999999999999E-2</v>
      </c>
      <c r="F20" s="39">
        <v>3.7000000000000002E-3</v>
      </c>
      <c r="G20" s="39">
        <v>4.4400000000000002E-2</v>
      </c>
      <c r="H20" s="40">
        <v>7.4099999999999999E-2</v>
      </c>
      <c r="I20" s="40">
        <v>3.8199999999999998E-2</v>
      </c>
      <c r="J20" s="41"/>
      <c r="K20" s="41"/>
      <c r="L20" s="41"/>
      <c r="M20" s="41"/>
      <c r="N20" s="41"/>
      <c r="O20" s="41"/>
      <c r="P20" s="41"/>
      <c r="Q20" s="41"/>
      <c r="R20" s="41"/>
      <c r="S20" s="41"/>
      <c r="U20" s="37" t="s">
        <v>78</v>
      </c>
      <c r="V20" s="42">
        <v>0.1173</v>
      </c>
      <c r="X20" s="37" t="s">
        <v>78</v>
      </c>
      <c r="Y20" s="42">
        <v>0.16850000000000001</v>
      </c>
      <c r="AA20" s="37" t="s">
        <v>78</v>
      </c>
      <c r="AB20" s="42">
        <v>0.15049999999999999</v>
      </c>
      <c r="AD20" s="43" t="s">
        <v>78</v>
      </c>
      <c r="AE20" s="44">
        <v>0.16222</v>
      </c>
      <c r="AG20" s="43" t="s">
        <v>78</v>
      </c>
      <c r="AH20" s="44">
        <v>0.22209999999999999</v>
      </c>
    </row>
    <row r="21" spans="1:34">
      <c r="A21" s="33" t="s">
        <v>705</v>
      </c>
      <c r="B21" s="39">
        <v>0.1132</v>
      </c>
      <c r="C21" s="39">
        <v>5.1999999999999998E-3</v>
      </c>
      <c r="D21" s="39">
        <v>5.1999999999999998E-3</v>
      </c>
      <c r="E21" s="39">
        <v>1.5699999999999999E-2</v>
      </c>
      <c r="F21" s="39">
        <v>3.7000000000000002E-3</v>
      </c>
      <c r="G21" s="39">
        <v>4.4900000000000002E-2</v>
      </c>
      <c r="H21" s="40">
        <v>7.4700000000000003E-2</v>
      </c>
      <c r="I21" s="40">
        <v>3.85E-2</v>
      </c>
      <c r="J21" s="41"/>
      <c r="K21" s="41"/>
      <c r="L21" s="41"/>
      <c r="M21" s="41"/>
      <c r="N21" s="41"/>
      <c r="O21" s="41"/>
      <c r="P21" s="41"/>
      <c r="Q21" s="41"/>
      <c r="R21" s="41"/>
      <c r="S21" s="41"/>
      <c r="U21" s="37" t="s">
        <v>79</v>
      </c>
      <c r="V21" s="42">
        <v>0.1182</v>
      </c>
      <c r="X21" s="37" t="s">
        <v>79</v>
      </c>
      <c r="Y21" s="42">
        <v>0.16980000000000001</v>
      </c>
      <c r="AA21" s="37" t="s">
        <v>79</v>
      </c>
      <c r="AB21" s="42">
        <v>0.155</v>
      </c>
      <c r="AD21" s="43" t="s">
        <v>79</v>
      </c>
      <c r="AE21" s="44">
        <v>0.1678</v>
      </c>
      <c r="AG21" s="43" t="s">
        <v>79</v>
      </c>
      <c r="AH21" s="44">
        <v>0.22320000000000001</v>
      </c>
    </row>
    <row r="22" spans="1:34">
      <c r="A22" s="33" t="s">
        <v>706</v>
      </c>
      <c r="B22" s="39">
        <v>0.1142</v>
      </c>
      <c r="C22" s="39">
        <v>5.3E-3</v>
      </c>
      <c r="D22" s="39">
        <v>5.3E-3</v>
      </c>
      <c r="E22" s="39">
        <v>1.5800000000000002E-2</v>
      </c>
      <c r="F22" s="39">
        <v>3.8E-3</v>
      </c>
      <c r="G22" s="39">
        <v>4.5199999999999997E-2</v>
      </c>
      <c r="H22" s="40">
        <v>7.5399999999999995E-2</v>
      </c>
      <c r="I22" s="40">
        <v>3.8800000000000001E-2</v>
      </c>
      <c r="J22" s="41"/>
      <c r="K22" s="41"/>
      <c r="L22" s="41"/>
      <c r="M22" s="41"/>
      <c r="N22" s="41"/>
      <c r="O22" s="41"/>
      <c r="P22" s="41"/>
      <c r="Q22" s="41"/>
      <c r="R22" s="41"/>
      <c r="S22" s="41"/>
      <c r="U22" s="37" t="s">
        <v>80</v>
      </c>
      <c r="V22" s="42">
        <v>0.1192</v>
      </c>
      <c r="X22" s="37" t="s">
        <v>80</v>
      </c>
      <c r="Y22" s="42">
        <v>0.17130000000000001</v>
      </c>
      <c r="AA22" s="37" t="s">
        <v>80</v>
      </c>
      <c r="AB22" s="42">
        <v>0.1595</v>
      </c>
      <c r="AD22" s="43" t="s">
        <v>80</v>
      </c>
      <c r="AE22" s="44">
        <v>0.17180000000000001</v>
      </c>
      <c r="AG22" s="43" t="s">
        <v>80</v>
      </c>
      <c r="AH22" s="44">
        <v>0.22370000000000001</v>
      </c>
    </row>
    <row r="23" spans="1:34">
      <c r="A23" s="33" t="s">
        <v>707</v>
      </c>
      <c r="B23" s="39">
        <v>0.11509999999999999</v>
      </c>
      <c r="C23" s="39">
        <v>5.3E-3</v>
      </c>
      <c r="D23" s="39">
        <v>5.3E-3</v>
      </c>
      <c r="E23" s="39">
        <v>1.6E-2</v>
      </c>
      <c r="F23" s="39">
        <v>3.8E-3</v>
      </c>
      <c r="G23" s="39">
        <v>4.5600000000000002E-2</v>
      </c>
      <c r="H23" s="40">
        <v>7.5999999999999998E-2</v>
      </c>
      <c r="I23" s="40">
        <v>3.9100000000000003E-2</v>
      </c>
      <c r="J23" s="41"/>
      <c r="K23" s="41"/>
      <c r="L23" s="41"/>
      <c r="M23" s="41"/>
      <c r="N23" s="41"/>
      <c r="O23" s="41"/>
      <c r="P23" s="41"/>
      <c r="Q23" s="41"/>
      <c r="R23" s="41"/>
      <c r="S23" s="41"/>
      <c r="U23" s="37" t="s">
        <v>81</v>
      </c>
      <c r="V23" s="42">
        <v>0.1201</v>
      </c>
      <c r="X23" s="37" t="s">
        <v>81</v>
      </c>
      <c r="Y23" s="42">
        <v>0.17269999999999999</v>
      </c>
      <c r="AA23" s="37" t="s">
        <v>81</v>
      </c>
      <c r="AB23" s="42">
        <v>0.16400000000000001</v>
      </c>
      <c r="AD23" s="43" t="s">
        <v>81</v>
      </c>
      <c r="AE23" s="44">
        <v>0.17552000000000001</v>
      </c>
      <c r="AG23" s="43" t="s">
        <v>81</v>
      </c>
      <c r="AH23" s="44">
        <v>0.22409999999999999</v>
      </c>
    </row>
    <row r="24" spans="1:34">
      <c r="A24" s="33" t="s">
        <v>708</v>
      </c>
      <c r="B24" s="39">
        <v>0.11609999999999999</v>
      </c>
      <c r="C24" s="39">
        <v>5.4000000000000003E-3</v>
      </c>
      <c r="D24" s="39">
        <v>5.4000000000000003E-3</v>
      </c>
      <c r="E24" s="39">
        <v>1.6E-2</v>
      </c>
      <c r="F24" s="39">
        <v>3.8E-3</v>
      </c>
      <c r="G24" s="39">
        <v>4.5999999999999999E-2</v>
      </c>
      <c r="H24" s="40">
        <v>7.6600000000000001E-2</v>
      </c>
      <c r="I24" s="40">
        <v>3.95E-2</v>
      </c>
      <c r="J24" s="41"/>
      <c r="K24" s="41"/>
      <c r="L24" s="41"/>
      <c r="M24" s="41"/>
      <c r="N24" s="41"/>
      <c r="O24" s="41"/>
      <c r="P24" s="41"/>
      <c r="Q24" s="41"/>
      <c r="R24" s="41"/>
      <c r="S24" s="41"/>
      <c r="U24" s="37" t="s">
        <v>82</v>
      </c>
      <c r="V24" s="42">
        <v>0.1211</v>
      </c>
      <c r="X24" s="37" t="s">
        <v>82</v>
      </c>
      <c r="Y24" s="42">
        <v>0.17419999999999999</v>
      </c>
      <c r="AA24" s="37" t="s">
        <v>82</v>
      </c>
      <c r="AB24" s="42">
        <v>0.16850000000000001</v>
      </c>
      <c r="AD24" s="43" t="s">
        <v>82</v>
      </c>
      <c r="AE24" s="44">
        <v>0.17925999999999997</v>
      </c>
      <c r="AG24" s="43" t="s">
        <v>82</v>
      </c>
      <c r="AH24" s="44">
        <v>0.22450000000000001</v>
      </c>
    </row>
    <row r="27" spans="1:34">
      <c r="A27" s="45" t="s">
        <v>712</v>
      </c>
    </row>
    <row r="28" spans="1:34">
      <c r="A28" s="33" t="s">
        <v>681</v>
      </c>
      <c r="B28" s="33" t="s">
        <v>682</v>
      </c>
      <c r="C28" s="33" t="s">
        <v>683</v>
      </c>
      <c r="D28" s="33" t="s">
        <v>684</v>
      </c>
      <c r="E28" s="33" t="s">
        <v>685</v>
      </c>
      <c r="F28" s="33" t="s">
        <v>686</v>
      </c>
      <c r="G28" s="33" t="s">
        <v>687</v>
      </c>
      <c r="H28" s="33" t="s">
        <v>710</v>
      </c>
      <c r="I28" s="34" t="s">
        <v>709</v>
      </c>
      <c r="J28" s="34" t="s">
        <v>688</v>
      </c>
    </row>
    <row r="29" spans="1:34">
      <c r="A29" s="33" t="s">
        <v>689</v>
      </c>
      <c r="B29" s="39">
        <v>4.4999999999999998E-2</v>
      </c>
      <c r="C29" s="39">
        <v>0</v>
      </c>
      <c r="D29" s="39">
        <v>0</v>
      </c>
      <c r="E29" s="39">
        <v>0</v>
      </c>
      <c r="F29" s="39">
        <v>0</v>
      </c>
      <c r="G29" s="39">
        <v>2.75E-2</v>
      </c>
      <c r="H29" s="39">
        <v>5.0000000000000001E-3</v>
      </c>
      <c r="I29" s="23">
        <v>3.2500000000000001E-2</v>
      </c>
      <c r="J29" s="40">
        <v>1.2500000000000001E-2</v>
      </c>
    </row>
    <row r="30" spans="1:34">
      <c r="A30" s="33" t="s">
        <v>690</v>
      </c>
      <c r="B30" s="39">
        <v>5.9700000000000003E-2</v>
      </c>
      <c r="C30" s="39">
        <v>0</v>
      </c>
      <c r="D30" s="39">
        <v>0</v>
      </c>
      <c r="E30" s="39">
        <v>8.6E-3</v>
      </c>
      <c r="F30" s="39">
        <v>0</v>
      </c>
      <c r="G30" s="39">
        <v>2.75E-2</v>
      </c>
      <c r="H30" s="39">
        <v>5.0000000000000001E-3</v>
      </c>
      <c r="I30" s="23">
        <v>4.1099999999999998E-2</v>
      </c>
      <c r="J30" s="40">
        <v>1.8599999999999998E-2</v>
      </c>
    </row>
    <row r="31" spans="1:34">
      <c r="A31" s="33" t="s">
        <v>691</v>
      </c>
      <c r="B31" s="39">
        <v>7.3400000000000007E-2</v>
      </c>
      <c r="C31" s="39">
        <v>2.7000000000000001E-3</v>
      </c>
      <c r="D31" s="39">
        <v>3.0999999999999999E-3</v>
      </c>
      <c r="E31" s="39">
        <v>9.4999999999999998E-3</v>
      </c>
      <c r="F31" s="39">
        <v>2.3E-3</v>
      </c>
      <c r="G31" s="39">
        <v>2.75E-2</v>
      </c>
      <c r="H31" s="39">
        <v>5.0000000000000001E-3</v>
      </c>
      <c r="I31" s="23">
        <v>5.0099999999999999E-2</v>
      </c>
      <c r="J31" s="40">
        <v>2.3300000000000001E-2</v>
      </c>
    </row>
    <row r="32" spans="1:34">
      <c r="A32" s="33" t="s">
        <v>692</v>
      </c>
      <c r="B32" s="39">
        <v>8.0399999999999999E-2</v>
      </c>
      <c r="C32" s="39">
        <v>3.5000000000000001E-3</v>
      </c>
      <c r="D32" s="39">
        <v>3.5000000000000001E-3</v>
      </c>
      <c r="E32" s="39">
        <v>1.04E-2</v>
      </c>
      <c r="F32" s="39">
        <v>2.5000000000000001E-3</v>
      </c>
      <c r="G32" s="39">
        <v>2.9899999999999999E-2</v>
      </c>
      <c r="H32" s="39">
        <v>5.0000000000000001E-3</v>
      </c>
      <c r="I32" s="23">
        <v>5.4799999999999995E-2</v>
      </c>
      <c r="J32" s="40">
        <v>2.5600000000000001E-2</v>
      </c>
    </row>
    <row r="33" spans="1:10">
      <c r="A33" s="33" t="s">
        <v>693</v>
      </c>
      <c r="B33" s="39">
        <v>8.1000000000000003E-2</v>
      </c>
      <c r="C33" s="39">
        <v>3.5000000000000001E-3</v>
      </c>
      <c r="D33" s="39">
        <v>3.5000000000000001E-3</v>
      </c>
      <c r="E33" s="39">
        <v>1.0500000000000001E-2</v>
      </c>
      <c r="F33" s="39">
        <v>2.5000000000000001E-3</v>
      </c>
      <c r="G33" s="39">
        <v>3.0200000000000001E-2</v>
      </c>
      <c r="H33" s="39">
        <v>5.0000000000000001E-3</v>
      </c>
      <c r="I33" s="23">
        <v>5.5199999999999999E-2</v>
      </c>
      <c r="J33" s="40">
        <v>2.58E-2</v>
      </c>
    </row>
    <row r="34" spans="1:10">
      <c r="A34" s="33" t="s">
        <v>694</v>
      </c>
      <c r="B34" s="39">
        <v>8.7800000000000003E-2</v>
      </c>
      <c r="C34" s="39">
        <v>3.8E-3</v>
      </c>
      <c r="D34" s="39">
        <v>3.8E-3</v>
      </c>
      <c r="E34" s="39">
        <v>1.15E-2</v>
      </c>
      <c r="F34" s="39">
        <v>2.7000000000000001E-3</v>
      </c>
      <c r="G34" s="39">
        <v>3.2800000000000003E-2</v>
      </c>
      <c r="H34" s="39">
        <v>5.0000000000000001E-3</v>
      </c>
      <c r="I34" s="23">
        <v>5.96E-2</v>
      </c>
      <c r="J34" s="40">
        <v>2.8199999999999999E-2</v>
      </c>
    </row>
    <row r="35" spans="1:10">
      <c r="A35" s="33" t="s">
        <v>695</v>
      </c>
      <c r="B35" s="39">
        <v>8.8599999999999998E-2</v>
      </c>
      <c r="C35" s="39">
        <v>3.8999999999999998E-3</v>
      </c>
      <c r="D35" s="39">
        <v>3.8999999999999998E-3</v>
      </c>
      <c r="E35" s="39">
        <v>1.1599999999999999E-2</v>
      </c>
      <c r="F35" s="39">
        <v>2.8E-3</v>
      </c>
      <c r="G35" s="39">
        <v>3.3000000000000002E-2</v>
      </c>
      <c r="H35" s="39">
        <v>5.0000000000000001E-3</v>
      </c>
      <c r="I35" s="23">
        <v>6.0199999999999997E-2</v>
      </c>
      <c r="J35" s="40">
        <v>2.8400000000000002E-2</v>
      </c>
    </row>
    <row r="36" spans="1:10">
      <c r="A36" s="33" t="s">
        <v>696</v>
      </c>
      <c r="B36" s="39">
        <v>8.9499999999999996E-2</v>
      </c>
      <c r="C36" s="39">
        <v>3.8999999999999998E-3</v>
      </c>
      <c r="D36" s="39">
        <v>3.8999999999999998E-3</v>
      </c>
      <c r="E36" s="39">
        <v>1.17E-2</v>
      </c>
      <c r="F36" s="39">
        <v>2.8E-3</v>
      </c>
      <c r="G36" s="39">
        <v>3.3500000000000002E-2</v>
      </c>
      <c r="H36" s="39">
        <v>5.0000000000000001E-3</v>
      </c>
      <c r="I36" s="23">
        <v>6.08E-2</v>
      </c>
      <c r="J36" s="40">
        <v>2.87E-2</v>
      </c>
    </row>
    <row r="37" spans="1:10">
      <c r="A37" s="33" t="s">
        <v>697</v>
      </c>
      <c r="B37" s="39">
        <v>9.5299999999999996E-2</v>
      </c>
      <c r="C37" s="39">
        <v>4.1999999999999997E-3</v>
      </c>
      <c r="D37" s="39">
        <v>4.1999999999999997E-3</v>
      </c>
      <c r="E37" s="39">
        <v>1.2500000000000001E-2</v>
      </c>
      <c r="F37" s="39">
        <v>3.0000000000000001E-3</v>
      </c>
      <c r="G37" s="39">
        <v>3.5700000000000003E-2</v>
      </c>
      <c r="H37" s="39">
        <v>5.0000000000000001E-3</v>
      </c>
      <c r="I37" s="23">
        <v>6.4600000000000005E-2</v>
      </c>
      <c r="J37" s="40">
        <v>3.0700000000000002E-2</v>
      </c>
    </row>
    <row r="38" spans="1:10">
      <c r="A38" s="33" t="s">
        <v>698</v>
      </c>
      <c r="B38" s="39">
        <v>9.6199999999999994E-2</v>
      </c>
      <c r="C38" s="39">
        <v>4.1999999999999997E-3</v>
      </c>
      <c r="D38" s="39">
        <v>4.1999999999999997E-3</v>
      </c>
      <c r="E38" s="39">
        <v>1.26E-2</v>
      </c>
      <c r="F38" s="39">
        <v>3.0000000000000001E-3</v>
      </c>
      <c r="G38" s="39">
        <v>3.6200000000000003E-2</v>
      </c>
      <c r="H38" s="39">
        <v>5.0000000000000001E-3</v>
      </c>
      <c r="I38" s="23">
        <v>6.5200000000000008E-2</v>
      </c>
      <c r="J38" s="40">
        <v>3.1E-2</v>
      </c>
    </row>
    <row r="39" spans="1:10">
      <c r="A39" s="33" t="s">
        <v>699</v>
      </c>
      <c r="B39" s="39">
        <v>0.1045</v>
      </c>
      <c r="C39" s="39">
        <v>4.5999999999999999E-3</v>
      </c>
      <c r="D39" s="39">
        <v>4.5999999999999999E-3</v>
      </c>
      <c r="E39" s="39">
        <v>1.38E-2</v>
      </c>
      <c r="F39" s="39">
        <v>3.3E-3</v>
      </c>
      <c r="G39" s="39">
        <v>3.9399999999999998E-2</v>
      </c>
      <c r="H39" s="39">
        <v>5.0000000000000001E-3</v>
      </c>
      <c r="I39" s="23">
        <v>7.0699999999999999E-2</v>
      </c>
      <c r="J39" s="40">
        <v>3.3799999999999997E-2</v>
      </c>
    </row>
    <row r="40" spans="1:10">
      <c r="A40" s="33" t="s">
        <v>700</v>
      </c>
      <c r="B40" s="39">
        <v>0.10539999999999999</v>
      </c>
      <c r="C40" s="39">
        <v>4.5999999999999999E-3</v>
      </c>
      <c r="D40" s="39">
        <v>4.5999999999999999E-3</v>
      </c>
      <c r="E40" s="39">
        <v>1.3899999999999999E-2</v>
      </c>
      <c r="F40" s="39">
        <v>3.3E-3</v>
      </c>
      <c r="G40" s="39">
        <v>3.9899999999999998E-2</v>
      </c>
      <c r="H40" s="39">
        <v>5.0000000000000001E-3</v>
      </c>
      <c r="I40" s="23">
        <v>7.1300000000000002E-2</v>
      </c>
      <c r="J40" s="40">
        <v>3.4099999999999998E-2</v>
      </c>
    </row>
    <row r="41" spans="1:10">
      <c r="A41" s="33" t="s">
        <v>701</v>
      </c>
      <c r="B41" s="39">
        <v>0.10630000000000001</v>
      </c>
      <c r="C41" s="39">
        <v>4.7000000000000002E-3</v>
      </c>
      <c r="D41" s="39">
        <v>4.7000000000000002E-3</v>
      </c>
      <c r="E41" s="39">
        <v>1.4E-2</v>
      </c>
      <c r="F41" s="39">
        <v>3.3E-3</v>
      </c>
      <c r="G41" s="39">
        <v>4.0099999999999997E-2</v>
      </c>
      <c r="H41" s="39">
        <v>5.0000000000000001E-3</v>
      </c>
      <c r="I41" s="23">
        <v>7.1800000000000003E-2</v>
      </c>
      <c r="J41" s="40">
        <v>3.4500000000000003E-2</v>
      </c>
    </row>
    <row r="42" spans="1:10">
      <c r="A42" s="33" t="s">
        <v>702</v>
      </c>
      <c r="B42" s="39">
        <v>0.10730000000000001</v>
      </c>
      <c r="C42" s="39">
        <v>4.7000000000000002E-3</v>
      </c>
      <c r="D42" s="39">
        <v>4.7000000000000002E-3</v>
      </c>
      <c r="E42" s="39">
        <v>1.4200000000000001E-2</v>
      </c>
      <c r="F42" s="39">
        <v>3.3999999999999998E-3</v>
      </c>
      <c r="G42" s="39">
        <v>4.0500000000000001E-2</v>
      </c>
      <c r="H42" s="39">
        <v>5.0000000000000001E-3</v>
      </c>
      <c r="I42" s="23">
        <v>7.2500000000000009E-2</v>
      </c>
      <c r="J42" s="40">
        <v>3.4799999999999998E-2</v>
      </c>
    </row>
    <row r="43" spans="1:10">
      <c r="A43" s="33" t="s">
        <v>703</v>
      </c>
      <c r="B43" s="39">
        <v>0.1082</v>
      </c>
      <c r="C43" s="39">
        <v>4.7999999999999996E-3</v>
      </c>
      <c r="D43" s="39">
        <v>4.7999999999999996E-3</v>
      </c>
      <c r="E43" s="39">
        <v>1.43E-2</v>
      </c>
      <c r="F43" s="39">
        <v>3.3999999999999998E-3</v>
      </c>
      <c r="G43" s="39">
        <v>4.0800000000000003E-2</v>
      </c>
      <c r="H43" s="39">
        <v>5.0000000000000001E-3</v>
      </c>
      <c r="I43" s="23">
        <v>7.3099999999999998E-2</v>
      </c>
      <c r="J43" s="40">
        <v>3.5099999999999999E-2</v>
      </c>
    </row>
    <row r="44" spans="1:10">
      <c r="A44" s="33" t="s">
        <v>704</v>
      </c>
      <c r="B44" s="39">
        <v>0.1173</v>
      </c>
      <c r="C44" s="39">
        <v>5.1999999999999998E-3</v>
      </c>
      <c r="D44" s="39">
        <v>5.1999999999999998E-3</v>
      </c>
      <c r="E44" s="39">
        <v>1.5599999999999999E-2</v>
      </c>
      <c r="F44" s="39">
        <v>3.7000000000000002E-3</v>
      </c>
      <c r="G44" s="39">
        <v>4.4400000000000002E-2</v>
      </c>
      <c r="H44" s="39">
        <v>5.0000000000000001E-3</v>
      </c>
      <c r="I44" s="23">
        <v>7.9100000000000004E-2</v>
      </c>
      <c r="J44" s="40">
        <v>3.8199999999999998E-2</v>
      </c>
    </row>
    <row r="45" spans="1:10">
      <c r="A45" s="33" t="s">
        <v>705</v>
      </c>
      <c r="B45" s="39">
        <v>0.1182</v>
      </c>
      <c r="C45" s="39">
        <v>5.1999999999999998E-3</v>
      </c>
      <c r="D45" s="39">
        <v>5.1999999999999998E-3</v>
      </c>
      <c r="E45" s="39">
        <v>1.5699999999999999E-2</v>
      </c>
      <c r="F45" s="39">
        <v>3.7000000000000002E-3</v>
      </c>
      <c r="G45" s="39">
        <v>4.4900000000000002E-2</v>
      </c>
      <c r="H45" s="39">
        <v>5.0000000000000001E-3</v>
      </c>
      <c r="I45" s="23">
        <v>7.9700000000000007E-2</v>
      </c>
      <c r="J45" s="40">
        <v>3.85E-2</v>
      </c>
    </row>
    <row r="46" spans="1:10">
      <c r="A46" s="33" t="s">
        <v>706</v>
      </c>
      <c r="B46" s="39">
        <v>0.1192</v>
      </c>
      <c r="C46" s="39">
        <v>5.3E-3</v>
      </c>
      <c r="D46" s="39">
        <v>5.3E-3</v>
      </c>
      <c r="E46" s="39">
        <v>1.5800000000000002E-2</v>
      </c>
      <c r="F46" s="39">
        <v>3.8E-3</v>
      </c>
      <c r="G46" s="39">
        <v>4.5199999999999997E-2</v>
      </c>
      <c r="H46" s="39">
        <v>5.0000000000000001E-3</v>
      </c>
      <c r="I46" s="23">
        <v>8.0399999999999999E-2</v>
      </c>
      <c r="J46" s="40">
        <v>3.8800000000000001E-2</v>
      </c>
    </row>
    <row r="47" spans="1:10">
      <c r="A47" s="33" t="s">
        <v>707</v>
      </c>
      <c r="B47" s="39">
        <v>0.1201</v>
      </c>
      <c r="C47" s="39">
        <v>5.3E-3</v>
      </c>
      <c r="D47" s="39">
        <v>5.3E-3</v>
      </c>
      <c r="E47" s="39">
        <v>1.6E-2</v>
      </c>
      <c r="F47" s="39">
        <v>3.8E-3</v>
      </c>
      <c r="G47" s="39">
        <v>4.5600000000000002E-2</v>
      </c>
      <c r="H47" s="39">
        <v>5.0000000000000001E-3</v>
      </c>
      <c r="I47" s="23">
        <v>8.1000000000000003E-2</v>
      </c>
      <c r="J47" s="40">
        <v>3.9100000000000003E-2</v>
      </c>
    </row>
    <row r="48" spans="1:10">
      <c r="A48" s="33" t="s">
        <v>708</v>
      </c>
      <c r="B48" s="39">
        <v>0.1211</v>
      </c>
      <c r="C48" s="39">
        <v>5.4000000000000003E-3</v>
      </c>
      <c r="D48" s="39">
        <v>5.4000000000000003E-3</v>
      </c>
      <c r="E48" s="39">
        <v>1.6E-2</v>
      </c>
      <c r="F48" s="39">
        <v>3.8E-3</v>
      </c>
      <c r="G48" s="39">
        <v>4.5999999999999999E-2</v>
      </c>
      <c r="H48" s="39">
        <v>5.0000000000000001E-3</v>
      </c>
      <c r="I48" s="23">
        <v>8.1600000000000006E-2</v>
      </c>
      <c r="J48" s="40">
        <v>3.95E-2</v>
      </c>
    </row>
    <row r="51" spans="1:9">
      <c r="A51" s="45" t="s">
        <v>456</v>
      </c>
    </row>
    <row r="52" spans="1:9">
      <c r="A52" s="33" t="s">
        <v>681</v>
      </c>
      <c r="B52" s="33" t="s">
        <v>682</v>
      </c>
      <c r="C52" s="33" t="s">
        <v>683</v>
      </c>
      <c r="D52" s="33" t="s">
        <v>684</v>
      </c>
      <c r="E52" s="33" t="s">
        <v>685</v>
      </c>
      <c r="F52" s="33" t="s">
        <v>686</v>
      </c>
      <c r="G52" s="33" t="s">
        <v>687</v>
      </c>
      <c r="H52" s="34" t="s">
        <v>713</v>
      </c>
      <c r="I52" s="34" t="s">
        <v>711</v>
      </c>
    </row>
    <row r="53" spans="1:9">
      <c r="A53" s="33" t="s">
        <v>689</v>
      </c>
      <c r="B53" s="39">
        <v>0.06</v>
      </c>
      <c r="C53" s="39">
        <v>0</v>
      </c>
      <c r="D53" s="39">
        <v>0</v>
      </c>
      <c r="E53" s="39">
        <v>0</v>
      </c>
      <c r="F53" s="39">
        <v>0</v>
      </c>
      <c r="G53" s="39">
        <v>0.04</v>
      </c>
      <c r="H53" s="40">
        <v>0.04</v>
      </c>
      <c r="I53" s="40">
        <v>0.02</v>
      </c>
    </row>
    <row r="54" spans="1:9">
      <c r="A54" s="33" t="s">
        <v>690</v>
      </c>
      <c r="B54" s="39">
        <v>8.2100000000000006E-2</v>
      </c>
      <c r="C54" s="39">
        <v>0</v>
      </c>
      <c r="D54" s="39">
        <v>0</v>
      </c>
      <c r="E54" s="39">
        <v>1.4200000000000001E-2</v>
      </c>
      <c r="F54" s="39">
        <v>0</v>
      </c>
      <c r="G54" s="39">
        <v>0.04</v>
      </c>
      <c r="H54" s="40">
        <v>5.4199999999999998E-2</v>
      </c>
      <c r="I54" s="40">
        <v>2.7900000000000001E-2</v>
      </c>
    </row>
    <row r="55" spans="1:9">
      <c r="A55" s="33" t="s">
        <v>691</v>
      </c>
      <c r="B55" s="39">
        <v>0.1026</v>
      </c>
      <c r="C55" s="39">
        <v>4.7999999999999996E-3</v>
      </c>
      <c r="D55" s="39">
        <v>4.3E-3</v>
      </c>
      <c r="E55" s="39">
        <v>1.43E-2</v>
      </c>
      <c r="F55" s="39">
        <v>3.5000000000000001E-3</v>
      </c>
      <c r="G55" s="39">
        <v>4.07E-2</v>
      </c>
      <c r="H55" s="40">
        <v>6.7599999999999993E-2</v>
      </c>
      <c r="I55" s="40">
        <v>3.5000000000000003E-2</v>
      </c>
    </row>
    <row r="56" spans="1:9">
      <c r="A56" s="33" t="s">
        <v>692</v>
      </c>
      <c r="B56" s="39">
        <v>0.11310000000000001</v>
      </c>
      <c r="C56" s="39">
        <v>5.3E-3</v>
      </c>
      <c r="D56" s="39">
        <v>5.3E-3</v>
      </c>
      <c r="E56" s="39">
        <v>1.5599999999999999E-2</v>
      </c>
      <c r="F56" s="39">
        <v>3.8E-3</v>
      </c>
      <c r="G56" s="39">
        <v>4.4699999999999997E-2</v>
      </c>
      <c r="H56" s="40">
        <v>7.4700000000000003E-2</v>
      </c>
      <c r="I56" s="40">
        <v>3.8399999999999997E-2</v>
      </c>
    </row>
    <row r="57" spans="1:9">
      <c r="A57" s="33" t="s">
        <v>693</v>
      </c>
      <c r="B57" s="39">
        <v>0.114</v>
      </c>
      <c r="C57" s="39">
        <v>5.3E-3</v>
      </c>
      <c r="D57" s="39">
        <v>5.1999999999999998E-3</v>
      </c>
      <c r="E57" s="39">
        <v>1.5800000000000002E-2</v>
      </c>
      <c r="F57" s="39">
        <v>3.8E-3</v>
      </c>
      <c r="G57" s="39">
        <v>4.5199999999999997E-2</v>
      </c>
      <c r="H57" s="40">
        <v>7.5300000000000006E-2</v>
      </c>
      <c r="I57" s="40">
        <v>3.8699999999999998E-2</v>
      </c>
    </row>
    <row r="58" spans="1:9">
      <c r="A58" s="33" t="s">
        <v>694</v>
      </c>
      <c r="B58" s="39">
        <v>0.1242</v>
      </c>
      <c r="C58" s="39">
        <v>5.7000000000000002E-3</v>
      </c>
      <c r="D58" s="39">
        <v>5.7000000000000002E-3</v>
      </c>
      <c r="E58" s="39">
        <v>1.7299999999999999E-2</v>
      </c>
      <c r="F58" s="39">
        <v>4.0000000000000001E-3</v>
      </c>
      <c r="G58" s="39">
        <v>4.9200000000000001E-2</v>
      </c>
      <c r="H58" s="40">
        <v>8.1900000000000001E-2</v>
      </c>
      <c r="I58" s="40">
        <v>4.2299999999999997E-2</v>
      </c>
    </row>
    <row r="59" spans="1:9">
      <c r="A59" s="33" t="s">
        <v>695</v>
      </c>
      <c r="B59" s="39">
        <v>0.12540000000000001</v>
      </c>
      <c r="C59" s="39">
        <v>5.8999999999999999E-3</v>
      </c>
      <c r="D59" s="39">
        <v>5.5999999999999999E-3</v>
      </c>
      <c r="E59" s="39">
        <v>1.7399999999999999E-2</v>
      </c>
      <c r="F59" s="39">
        <v>4.1999999999999997E-3</v>
      </c>
      <c r="G59" s="39">
        <v>4.9700000000000001E-2</v>
      </c>
      <c r="H59" s="40">
        <v>8.2799999999999999E-2</v>
      </c>
      <c r="I59" s="40">
        <v>4.2599999999999999E-2</v>
      </c>
    </row>
    <row r="60" spans="1:9">
      <c r="A60" s="33" t="s">
        <v>696</v>
      </c>
      <c r="B60" s="39">
        <v>0.1268</v>
      </c>
      <c r="C60" s="39">
        <v>5.8999999999999999E-3</v>
      </c>
      <c r="D60" s="39">
        <v>5.7000000000000002E-3</v>
      </c>
      <c r="E60" s="39">
        <v>1.7600000000000001E-2</v>
      </c>
      <c r="F60" s="39">
        <v>4.1999999999999997E-3</v>
      </c>
      <c r="G60" s="39">
        <v>5.0299999999999997E-2</v>
      </c>
      <c r="H60" s="40">
        <v>8.3699999999999997E-2</v>
      </c>
      <c r="I60" s="40">
        <v>4.3099999999999999E-2</v>
      </c>
    </row>
    <row r="61" spans="1:9">
      <c r="A61" s="33" t="s">
        <v>697</v>
      </c>
      <c r="B61" s="39">
        <v>0.13550000000000001</v>
      </c>
      <c r="C61" s="39">
        <v>6.3E-3</v>
      </c>
      <c r="D61" s="39">
        <v>6.1000000000000004E-3</v>
      </c>
      <c r="E61" s="39">
        <v>1.8800000000000001E-2</v>
      </c>
      <c r="F61" s="39">
        <v>4.4999999999999997E-3</v>
      </c>
      <c r="G61" s="39">
        <v>5.3699999999999998E-2</v>
      </c>
      <c r="H61" s="40">
        <v>8.9400000000000007E-2</v>
      </c>
      <c r="I61" s="40">
        <v>4.6100000000000002E-2</v>
      </c>
    </row>
    <row r="62" spans="1:9">
      <c r="A62" s="33" t="s">
        <v>698</v>
      </c>
      <c r="B62" s="39">
        <v>0.1368</v>
      </c>
      <c r="C62" s="39">
        <v>6.3E-3</v>
      </c>
      <c r="D62" s="39">
        <v>6.4000000000000003E-3</v>
      </c>
      <c r="E62" s="39">
        <v>1.89E-2</v>
      </c>
      <c r="F62" s="39">
        <v>4.4999999999999997E-3</v>
      </c>
      <c r="G62" s="39">
        <v>5.4199999999999998E-2</v>
      </c>
      <c r="H62" s="40">
        <v>9.0299999999999991E-2</v>
      </c>
      <c r="I62" s="40">
        <v>4.65E-2</v>
      </c>
    </row>
    <row r="63" spans="1:9">
      <c r="A63" s="33" t="s">
        <v>699</v>
      </c>
      <c r="B63" s="39">
        <v>0.14929999999999999</v>
      </c>
      <c r="C63" s="39">
        <v>6.8999999999999999E-3</v>
      </c>
      <c r="D63" s="39">
        <v>6.8999999999999999E-3</v>
      </c>
      <c r="E63" s="39">
        <v>2.07E-2</v>
      </c>
      <c r="F63" s="39">
        <v>5.0000000000000001E-3</v>
      </c>
      <c r="G63" s="39">
        <v>5.9799999999999999E-2</v>
      </c>
      <c r="H63" s="40">
        <v>9.9299999999999999E-2</v>
      </c>
      <c r="I63" s="40">
        <v>0.05</v>
      </c>
    </row>
    <row r="64" spans="1:9">
      <c r="A64" s="33" t="s">
        <v>700</v>
      </c>
      <c r="B64" s="39">
        <v>0.15060000000000001</v>
      </c>
      <c r="C64" s="39">
        <v>6.8999999999999999E-3</v>
      </c>
      <c r="D64" s="39">
        <v>6.8999999999999999E-3</v>
      </c>
      <c r="E64" s="39">
        <v>2.0899999999999998E-2</v>
      </c>
      <c r="F64" s="39">
        <v>5.0000000000000001E-3</v>
      </c>
      <c r="G64" s="39">
        <v>6.0900000000000003E-2</v>
      </c>
      <c r="H64" s="40">
        <v>0.10059999999999999</v>
      </c>
      <c r="I64" s="40">
        <v>0.05</v>
      </c>
    </row>
    <row r="65" spans="1:9">
      <c r="A65" s="33" t="s">
        <v>701</v>
      </c>
      <c r="B65" s="39">
        <v>0.152</v>
      </c>
      <c r="C65" s="39">
        <v>7.1000000000000004E-3</v>
      </c>
      <c r="D65" s="39">
        <v>7.0000000000000001E-3</v>
      </c>
      <c r="E65" s="39">
        <v>2.1000000000000001E-2</v>
      </c>
      <c r="F65" s="39">
        <v>5.0000000000000001E-3</v>
      </c>
      <c r="G65" s="39">
        <v>6.1899999999999997E-2</v>
      </c>
      <c r="H65" s="40">
        <v>0.10200000000000001</v>
      </c>
      <c r="I65" s="40">
        <v>0.05</v>
      </c>
    </row>
    <row r="66" spans="1:9">
      <c r="A66" s="33" t="s">
        <v>702</v>
      </c>
      <c r="B66" s="39">
        <v>0.1535</v>
      </c>
      <c r="C66" s="39">
        <v>7.1000000000000004E-3</v>
      </c>
      <c r="D66" s="39">
        <v>7.0000000000000001E-3</v>
      </c>
      <c r="E66" s="39">
        <v>2.1299999999999999E-2</v>
      </c>
      <c r="F66" s="39">
        <v>5.1000000000000004E-3</v>
      </c>
      <c r="G66" s="39">
        <v>6.3E-2</v>
      </c>
      <c r="H66" s="40">
        <v>0.10350000000000001</v>
      </c>
      <c r="I66" s="40">
        <v>0.05</v>
      </c>
    </row>
    <row r="67" spans="1:9">
      <c r="A67" s="33" t="s">
        <v>703</v>
      </c>
      <c r="B67" s="39">
        <v>0.15479999999999999</v>
      </c>
      <c r="C67" s="39">
        <v>7.1999999999999998E-3</v>
      </c>
      <c r="D67" s="39">
        <v>7.0000000000000001E-3</v>
      </c>
      <c r="E67" s="39">
        <v>2.1499999999999998E-2</v>
      </c>
      <c r="F67" s="39">
        <v>5.1000000000000004E-3</v>
      </c>
      <c r="G67" s="39">
        <v>6.4000000000000001E-2</v>
      </c>
      <c r="H67" s="40">
        <v>0.1048</v>
      </c>
      <c r="I67" s="40">
        <v>0.05</v>
      </c>
    </row>
    <row r="68" spans="1:9">
      <c r="A68" s="33" t="s">
        <v>704</v>
      </c>
      <c r="B68" s="39">
        <v>0.16850000000000001</v>
      </c>
      <c r="C68" s="39">
        <v>7.7999999999999996E-3</v>
      </c>
      <c r="D68" s="39">
        <v>7.6E-3</v>
      </c>
      <c r="E68" s="39">
        <v>2.3400000000000001E-2</v>
      </c>
      <c r="F68" s="39">
        <v>5.5999999999999999E-3</v>
      </c>
      <c r="G68" s="39">
        <v>7.4099999999999999E-2</v>
      </c>
      <c r="H68" s="40">
        <v>0.11849999999999999</v>
      </c>
      <c r="I68" s="40">
        <v>0.05</v>
      </c>
    </row>
    <row r="69" spans="1:9">
      <c r="A69" s="33" t="s">
        <v>705</v>
      </c>
      <c r="B69" s="39">
        <v>0.16980000000000001</v>
      </c>
      <c r="C69" s="39">
        <v>7.7999999999999996E-3</v>
      </c>
      <c r="D69" s="39">
        <v>7.7999999999999996E-3</v>
      </c>
      <c r="E69" s="39">
        <v>2.3599999999999999E-2</v>
      </c>
      <c r="F69" s="39">
        <v>5.5999999999999999E-3</v>
      </c>
      <c r="G69" s="39">
        <v>7.4999999999999997E-2</v>
      </c>
      <c r="H69" s="40">
        <v>0.11979999999999999</v>
      </c>
      <c r="I69" s="40">
        <v>0.05</v>
      </c>
    </row>
    <row r="70" spans="1:9">
      <c r="A70" s="33" t="s">
        <v>706</v>
      </c>
      <c r="B70" s="39">
        <v>0.17130000000000001</v>
      </c>
      <c r="C70" s="39">
        <v>8.0000000000000002E-3</v>
      </c>
      <c r="D70" s="39">
        <v>7.9000000000000008E-3</v>
      </c>
      <c r="E70" s="39">
        <v>2.3699999999999999E-2</v>
      </c>
      <c r="F70" s="39">
        <v>5.7000000000000002E-3</v>
      </c>
      <c r="G70" s="39">
        <v>7.5999999999999998E-2</v>
      </c>
      <c r="H70" s="40">
        <v>0.12129999999999999</v>
      </c>
      <c r="I70" s="40">
        <v>0.05</v>
      </c>
    </row>
    <row r="71" spans="1:9">
      <c r="A71" s="33" t="s">
        <v>707</v>
      </c>
      <c r="B71" s="39">
        <v>0.17269999999999999</v>
      </c>
      <c r="C71" s="39">
        <v>8.0000000000000002E-3</v>
      </c>
      <c r="D71" s="39">
        <v>7.9000000000000008E-3</v>
      </c>
      <c r="E71" s="39">
        <v>2.4E-2</v>
      </c>
      <c r="F71" s="39">
        <v>5.7000000000000002E-3</v>
      </c>
      <c r="G71" s="39">
        <v>7.7100000000000002E-2</v>
      </c>
      <c r="H71" s="40">
        <v>0.1227</v>
      </c>
      <c r="I71" s="40">
        <v>0.05</v>
      </c>
    </row>
    <row r="72" spans="1:9">
      <c r="A72" s="33" t="s">
        <v>708</v>
      </c>
      <c r="B72" s="39">
        <v>0.17419999999999999</v>
      </c>
      <c r="C72" s="39">
        <v>8.0999999999999996E-3</v>
      </c>
      <c r="D72" s="39">
        <v>7.9000000000000008E-3</v>
      </c>
      <c r="E72" s="39">
        <v>2.4199999999999999E-2</v>
      </c>
      <c r="F72" s="39">
        <v>5.7000000000000002E-3</v>
      </c>
      <c r="G72" s="39">
        <v>7.8299999999999995E-2</v>
      </c>
      <c r="H72" s="40">
        <v>0.12419999999999999</v>
      </c>
      <c r="I72" s="40">
        <v>0.05</v>
      </c>
    </row>
    <row r="73" spans="1:9" ht="15.75" thickBot="1"/>
    <row r="74" spans="1:9">
      <c r="A74" s="46" t="s">
        <v>457</v>
      </c>
    </row>
    <row r="75" spans="1:9">
      <c r="A75" s="33" t="s">
        <v>681</v>
      </c>
      <c r="B75" s="33" t="s">
        <v>682</v>
      </c>
      <c r="C75" s="33" t="s">
        <v>683</v>
      </c>
      <c r="D75" s="33" t="s">
        <v>684</v>
      </c>
      <c r="E75" s="33" t="s">
        <v>685</v>
      </c>
      <c r="F75" s="33" t="s">
        <v>686</v>
      </c>
      <c r="G75" s="34" t="s">
        <v>709</v>
      </c>
      <c r="H75" s="34" t="s">
        <v>711</v>
      </c>
    </row>
    <row r="76" spans="1:9">
      <c r="A76" s="33" t="s">
        <v>689</v>
      </c>
      <c r="B76" s="39">
        <v>4.4999999999999998E-2</v>
      </c>
      <c r="C76" s="39">
        <v>0</v>
      </c>
      <c r="D76" s="39">
        <v>1.2200000000000001E-2</v>
      </c>
      <c r="E76" s="39">
        <v>1.2800000000000001E-2</v>
      </c>
      <c r="F76" s="39">
        <v>0</v>
      </c>
      <c r="G76" s="40">
        <v>2.5000000000000001E-2</v>
      </c>
      <c r="H76" s="40">
        <v>0.02</v>
      </c>
    </row>
    <row r="77" spans="1:9">
      <c r="A77" s="33" t="s">
        <v>690</v>
      </c>
      <c r="B77" s="39">
        <v>6.54E-2</v>
      </c>
      <c r="C77" s="39">
        <v>0</v>
      </c>
      <c r="D77" s="39">
        <v>1.84E-2</v>
      </c>
      <c r="E77" s="39">
        <v>1.9099999999999999E-2</v>
      </c>
      <c r="F77" s="39">
        <v>0</v>
      </c>
      <c r="G77" s="40">
        <v>3.7499999999999999E-2</v>
      </c>
      <c r="H77" s="40">
        <v>2.7900000000000001E-2</v>
      </c>
    </row>
    <row r="78" spans="1:9">
      <c r="A78" s="33" t="s">
        <v>691</v>
      </c>
      <c r="B78" s="39">
        <v>7.6999999999999999E-2</v>
      </c>
      <c r="C78" s="39">
        <v>1.6000000000000001E-3</v>
      </c>
      <c r="D78" s="39">
        <v>1.8499999999999999E-2</v>
      </c>
      <c r="E78" s="39">
        <v>1.95E-2</v>
      </c>
      <c r="F78" s="39">
        <v>2.3999999999999998E-3</v>
      </c>
      <c r="G78" s="40">
        <v>4.1999999999999996E-2</v>
      </c>
      <c r="H78" s="40">
        <v>3.5000000000000003E-2</v>
      </c>
    </row>
    <row r="79" spans="1:9">
      <c r="A79" s="33" t="s">
        <v>692</v>
      </c>
      <c r="B79" s="39">
        <v>8.4900000000000003E-2</v>
      </c>
      <c r="C79" s="39">
        <v>5.1999999999999998E-3</v>
      </c>
      <c r="D79" s="39">
        <v>1.8700000000000001E-2</v>
      </c>
      <c r="E79" s="39">
        <v>1.9900000000000001E-2</v>
      </c>
      <c r="F79" s="39">
        <v>2.7000000000000001E-3</v>
      </c>
      <c r="G79" s="40">
        <v>4.6500000000000007E-2</v>
      </c>
      <c r="H79" s="40">
        <v>3.8399999999999997E-2</v>
      </c>
    </row>
    <row r="80" spans="1:9">
      <c r="A80" s="33" t="s">
        <v>693</v>
      </c>
      <c r="B80" s="39">
        <v>8.9700000000000002E-2</v>
      </c>
      <c r="C80" s="39">
        <v>8.8999999999999999E-3</v>
      </c>
      <c r="D80" s="39">
        <v>1.89E-2</v>
      </c>
      <c r="E80" s="39">
        <v>2.0299999999999999E-2</v>
      </c>
      <c r="F80" s="39">
        <v>2.8999999999999998E-3</v>
      </c>
      <c r="G80" s="40">
        <v>5.0999999999999997E-2</v>
      </c>
      <c r="H80" s="40">
        <v>3.8699999999999998E-2</v>
      </c>
    </row>
    <row r="81" spans="1:8">
      <c r="A81" s="33" t="s">
        <v>694</v>
      </c>
      <c r="B81" s="39">
        <v>9.7799999999999998E-2</v>
      </c>
      <c r="C81" s="39">
        <v>1.2500000000000001E-2</v>
      </c>
      <c r="D81" s="39">
        <v>1.9099999999999999E-2</v>
      </c>
      <c r="E81" s="39">
        <v>2.07E-2</v>
      </c>
      <c r="F81" s="39">
        <v>3.2000000000000002E-3</v>
      </c>
      <c r="G81" s="40">
        <v>5.5500000000000001E-2</v>
      </c>
      <c r="H81" s="40">
        <v>4.2299999999999997E-2</v>
      </c>
    </row>
    <row r="82" spans="1:8">
      <c r="A82" s="33" t="s">
        <v>695</v>
      </c>
      <c r="B82" s="39">
        <v>0.1026</v>
      </c>
      <c r="C82" s="39">
        <v>1.6199999999999999E-2</v>
      </c>
      <c r="D82" s="39">
        <v>1.9300000000000001E-2</v>
      </c>
      <c r="E82" s="39">
        <v>2.1100000000000001E-2</v>
      </c>
      <c r="F82" s="39">
        <v>3.3999999999999998E-3</v>
      </c>
      <c r="G82" s="40">
        <v>6.0000000000000005E-2</v>
      </c>
      <c r="H82" s="40">
        <v>4.2599999999999999E-2</v>
      </c>
    </row>
    <row r="83" spans="1:8">
      <c r="A83" s="33" t="s">
        <v>696</v>
      </c>
      <c r="B83" s="39">
        <v>0.1076</v>
      </c>
      <c r="C83" s="39">
        <v>0.02</v>
      </c>
      <c r="D83" s="39">
        <v>1.95E-2</v>
      </c>
      <c r="E83" s="39">
        <v>2.1499999999999998E-2</v>
      </c>
      <c r="F83" s="39">
        <v>3.5000000000000001E-3</v>
      </c>
      <c r="G83" s="40">
        <v>6.4500000000000002E-2</v>
      </c>
      <c r="H83" s="40">
        <v>4.3099999999999999E-2</v>
      </c>
    </row>
    <row r="84" spans="1:8">
      <c r="A84" s="33" t="s">
        <v>697</v>
      </c>
      <c r="B84" s="39">
        <v>0.11509999999999999</v>
      </c>
      <c r="C84" s="39">
        <v>2.3699999999999999E-2</v>
      </c>
      <c r="D84" s="39">
        <v>1.9699999999999999E-2</v>
      </c>
      <c r="E84" s="39">
        <v>2.1899999999999999E-2</v>
      </c>
      <c r="F84" s="39">
        <v>3.7000000000000002E-3</v>
      </c>
      <c r="G84" s="40">
        <v>6.8999999999999992E-2</v>
      </c>
      <c r="H84" s="40">
        <v>4.6100000000000002E-2</v>
      </c>
    </row>
    <row r="85" spans="1:8">
      <c r="A85" s="33" t="s">
        <v>698</v>
      </c>
      <c r="B85" s="39">
        <v>0.12</v>
      </c>
      <c r="C85" s="39">
        <v>2.7400000000000001E-2</v>
      </c>
      <c r="D85" s="39">
        <v>0.02</v>
      </c>
      <c r="E85" s="39">
        <v>2.23E-2</v>
      </c>
      <c r="F85" s="39">
        <v>3.8E-3</v>
      </c>
      <c r="G85" s="40">
        <v>7.3499999999999996E-2</v>
      </c>
      <c r="H85" s="40">
        <v>4.65E-2</v>
      </c>
    </row>
    <row r="86" spans="1:8">
      <c r="A86" s="33" t="s">
        <v>699</v>
      </c>
      <c r="B86" s="39">
        <v>0.128</v>
      </c>
      <c r="C86" s="39">
        <v>3.1199999999999999E-2</v>
      </c>
      <c r="D86" s="39">
        <v>2.01E-2</v>
      </c>
      <c r="E86" s="39">
        <v>2.2700000000000001E-2</v>
      </c>
      <c r="F86" s="39">
        <v>4.0000000000000001E-3</v>
      </c>
      <c r="G86" s="40">
        <v>7.8E-2</v>
      </c>
      <c r="H86" s="40">
        <v>0.05</v>
      </c>
    </row>
    <row r="87" spans="1:8">
      <c r="A87" s="33" t="s">
        <v>700</v>
      </c>
      <c r="B87" s="39">
        <v>0.13250000000000001</v>
      </c>
      <c r="C87" s="39">
        <v>3.49E-2</v>
      </c>
      <c r="D87" s="39">
        <v>2.0299999999999999E-2</v>
      </c>
      <c r="E87" s="39">
        <v>2.3099999999999999E-2</v>
      </c>
      <c r="F87" s="39">
        <v>4.1999999999999997E-3</v>
      </c>
      <c r="G87" s="40">
        <v>8.249999999999999E-2</v>
      </c>
      <c r="H87" s="40">
        <v>0.05</v>
      </c>
    </row>
    <row r="88" spans="1:8">
      <c r="A88" s="33" t="s">
        <v>701</v>
      </c>
      <c r="B88" s="39">
        <v>0.13700000000000001</v>
      </c>
      <c r="C88" s="39">
        <v>3.8600000000000002E-2</v>
      </c>
      <c r="D88" s="39">
        <v>2.0500000000000001E-2</v>
      </c>
      <c r="E88" s="39">
        <v>2.35E-2</v>
      </c>
      <c r="F88" s="39">
        <v>4.4000000000000003E-3</v>
      </c>
      <c r="G88" s="40">
        <v>8.7000000000000008E-2</v>
      </c>
      <c r="H88" s="40">
        <v>0.05</v>
      </c>
    </row>
    <row r="89" spans="1:8">
      <c r="A89" s="33" t="s">
        <v>702</v>
      </c>
      <c r="B89" s="39">
        <v>0.14149999999999999</v>
      </c>
      <c r="C89" s="39">
        <v>4.2299999999999997E-2</v>
      </c>
      <c r="D89" s="39">
        <v>2.07E-2</v>
      </c>
      <c r="E89" s="39">
        <v>2.3900000000000001E-2</v>
      </c>
      <c r="F89" s="39">
        <v>4.5999999999999999E-3</v>
      </c>
      <c r="G89" s="40">
        <v>9.1499999999999998E-2</v>
      </c>
      <c r="H89" s="40">
        <v>0.05</v>
      </c>
    </row>
    <row r="90" spans="1:8">
      <c r="A90" s="33" t="s">
        <v>703</v>
      </c>
      <c r="B90" s="39">
        <v>0.14599999999999999</v>
      </c>
      <c r="C90" s="39">
        <v>4.5999999999999999E-2</v>
      </c>
      <c r="D90" s="39">
        <v>2.1000000000000001E-2</v>
      </c>
      <c r="E90" s="39">
        <v>2.4299999999999999E-2</v>
      </c>
      <c r="F90" s="39">
        <v>4.7000000000000002E-3</v>
      </c>
      <c r="G90" s="40">
        <v>9.6000000000000002E-2</v>
      </c>
      <c r="H90" s="40">
        <v>0.05</v>
      </c>
    </row>
    <row r="91" spans="1:8">
      <c r="A91" s="33" t="s">
        <v>704</v>
      </c>
      <c r="B91" s="39">
        <v>0.15049999999999999</v>
      </c>
      <c r="C91" s="39">
        <v>4.9000000000000002E-2</v>
      </c>
      <c r="D91" s="39">
        <v>2.1899999999999999E-2</v>
      </c>
      <c r="E91" s="39">
        <v>2.47E-2</v>
      </c>
      <c r="F91" s="39">
        <v>4.8999999999999998E-3</v>
      </c>
      <c r="G91" s="40">
        <v>0.10050000000000001</v>
      </c>
      <c r="H91" s="40">
        <v>0.05</v>
      </c>
    </row>
    <row r="92" spans="1:8">
      <c r="A92" s="33" t="s">
        <v>705</v>
      </c>
      <c r="B92" s="39">
        <v>0.155</v>
      </c>
      <c r="C92" s="39">
        <v>5.21E-2</v>
      </c>
      <c r="D92" s="39">
        <v>2.2700000000000001E-2</v>
      </c>
      <c r="E92" s="39">
        <v>2.5100000000000001E-2</v>
      </c>
      <c r="F92" s="39">
        <v>5.1000000000000004E-3</v>
      </c>
      <c r="G92" s="40">
        <v>0.10500000000000001</v>
      </c>
      <c r="H92" s="40">
        <v>0.05</v>
      </c>
    </row>
    <row r="93" spans="1:8">
      <c r="A93" s="33" t="s">
        <v>706</v>
      </c>
      <c r="B93" s="39">
        <v>0.1595</v>
      </c>
      <c r="C93" s="39">
        <v>5.5100000000000003E-2</v>
      </c>
      <c r="D93" s="39">
        <v>2.3599999999999999E-2</v>
      </c>
      <c r="E93" s="39">
        <v>2.5499999999999998E-2</v>
      </c>
      <c r="F93" s="39">
        <v>5.3E-3</v>
      </c>
      <c r="G93" s="40">
        <v>0.1095</v>
      </c>
      <c r="H93" s="40">
        <v>0.05</v>
      </c>
    </row>
    <row r="94" spans="1:8">
      <c r="A94" s="66" t="s">
        <v>707</v>
      </c>
      <c r="B94" s="39">
        <v>0.16400000000000001</v>
      </c>
      <c r="C94" s="39">
        <v>5.8099999999999999E-2</v>
      </c>
      <c r="D94" s="39">
        <v>2.4500000000000001E-2</v>
      </c>
      <c r="E94" s="39">
        <v>2.5899999999999999E-2</v>
      </c>
      <c r="F94" s="39">
        <v>5.4999999999999997E-3</v>
      </c>
      <c r="G94" s="40">
        <v>0.11400000000000002</v>
      </c>
      <c r="H94" s="40">
        <v>0.05</v>
      </c>
    </row>
    <row r="95" spans="1:8">
      <c r="A95" s="33" t="s">
        <v>708</v>
      </c>
      <c r="B95" s="39">
        <v>0.16850000000000001</v>
      </c>
      <c r="C95" s="39">
        <v>6.1199999999999997E-2</v>
      </c>
      <c r="D95" s="39">
        <v>2.53E-2</v>
      </c>
      <c r="E95" s="39">
        <v>2.63E-2</v>
      </c>
      <c r="F95" s="39">
        <v>5.7000000000000002E-3</v>
      </c>
      <c r="G95" s="40">
        <v>0.11849999999999999</v>
      </c>
      <c r="H95" s="40">
        <v>0.05</v>
      </c>
    </row>
    <row r="97" spans="1:7">
      <c r="A97" s="47" t="s">
        <v>714</v>
      </c>
    </row>
    <row r="98" spans="1:7">
      <c r="A98" s="38" t="s">
        <v>56</v>
      </c>
      <c r="B98" s="38" t="s">
        <v>83</v>
      </c>
      <c r="C98" s="24" t="s">
        <v>709</v>
      </c>
      <c r="D98" s="34" t="s">
        <v>711</v>
      </c>
    </row>
    <row r="99" spans="1:7">
      <c r="A99" s="33" t="s">
        <v>689</v>
      </c>
      <c r="B99" s="44">
        <v>9.8119999999999999E-2</v>
      </c>
      <c r="C99" s="23">
        <v>9.8119999999999999E-2</v>
      </c>
      <c r="D99" s="40">
        <v>0.02</v>
      </c>
    </row>
    <row r="100" spans="1:7">
      <c r="A100" s="66" t="s">
        <v>690</v>
      </c>
      <c r="B100" s="44">
        <v>0.10646</v>
      </c>
      <c r="C100" s="23">
        <v>0.10646</v>
      </c>
      <c r="D100" s="40">
        <v>2.7900000000000001E-2</v>
      </c>
    </row>
    <row r="101" spans="1:7">
      <c r="A101" s="33" t="s">
        <v>691</v>
      </c>
      <c r="B101" s="44">
        <v>0.11052000000000002</v>
      </c>
      <c r="C101" s="23">
        <v>0.11052000000000002</v>
      </c>
      <c r="D101" s="40">
        <v>3.5000000000000003E-2</v>
      </c>
      <c r="G101" s="21"/>
    </row>
    <row r="102" spans="1:7">
      <c r="A102" s="33" t="s">
        <v>692</v>
      </c>
      <c r="B102" s="44">
        <v>0.11810000000000001</v>
      </c>
      <c r="C102" s="23">
        <v>0.11810000000000001</v>
      </c>
      <c r="D102" s="40">
        <v>3.8399999999999997E-2</v>
      </c>
    </row>
    <row r="103" spans="1:7">
      <c r="A103" s="33" t="s">
        <v>693</v>
      </c>
      <c r="B103" s="44">
        <v>0.12212000000000001</v>
      </c>
      <c r="C103" s="23">
        <v>0.12212000000000001</v>
      </c>
      <c r="D103" s="40">
        <v>3.8699999999999998E-2</v>
      </c>
    </row>
    <row r="104" spans="1:7">
      <c r="A104" s="33" t="s">
        <v>694</v>
      </c>
      <c r="B104" s="44">
        <v>0.125</v>
      </c>
      <c r="C104" s="23">
        <v>0.125</v>
      </c>
      <c r="D104" s="40">
        <v>4.2299999999999997E-2</v>
      </c>
    </row>
    <row r="105" spans="1:7">
      <c r="A105" s="33" t="s">
        <v>695</v>
      </c>
      <c r="B105" s="44">
        <v>0.12566000000000002</v>
      </c>
      <c r="C105" s="23">
        <v>0.12566000000000002</v>
      </c>
      <c r="D105" s="40">
        <v>4.2599999999999999E-2</v>
      </c>
    </row>
    <row r="106" spans="1:7">
      <c r="A106" s="33" t="s">
        <v>696</v>
      </c>
      <c r="B106" s="44">
        <v>0.12576000000000001</v>
      </c>
      <c r="C106" s="23">
        <v>0.12576000000000001</v>
      </c>
      <c r="D106" s="40">
        <v>4.3099999999999999E-2</v>
      </c>
    </row>
    <row r="107" spans="1:7">
      <c r="A107" s="33" t="s">
        <v>697</v>
      </c>
      <c r="B107" s="44">
        <v>0.12890000000000001</v>
      </c>
      <c r="C107" s="23">
        <v>0.12890000000000001</v>
      </c>
      <c r="D107" s="40">
        <v>4.6100000000000002E-2</v>
      </c>
    </row>
    <row r="108" spans="1:7">
      <c r="A108" s="33" t="s">
        <v>698</v>
      </c>
      <c r="B108" s="44">
        <v>0.129</v>
      </c>
      <c r="C108" s="23">
        <v>0.129</v>
      </c>
      <c r="D108" s="40">
        <v>4.65E-2</v>
      </c>
    </row>
    <row r="109" spans="1:7">
      <c r="A109" s="33" t="s">
        <v>699</v>
      </c>
      <c r="B109" s="44">
        <v>0.13440000000000002</v>
      </c>
      <c r="C109" s="23">
        <v>0.13440000000000002</v>
      </c>
      <c r="D109" s="40">
        <v>0.05</v>
      </c>
    </row>
    <row r="110" spans="1:7">
      <c r="A110" s="33" t="s">
        <v>700</v>
      </c>
      <c r="B110" s="44">
        <v>0.13726000000000002</v>
      </c>
      <c r="C110" s="23">
        <v>0.13726000000000002</v>
      </c>
      <c r="D110" s="40">
        <v>0.05</v>
      </c>
    </row>
    <row r="111" spans="1:7">
      <c r="A111" s="33" t="s">
        <v>701</v>
      </c>
      <c r="B111" s="44">
        <v>0.14008000000000001</v>
      </c>
      <c r="C111" s="23">
        <v>0.14008000000000001</v>
      </c>
      <c r="D111" s="40">
        <v>0.05</v>
      </c>
    </row>
    <row r="112" spans="1:7">
      <c r="A112" s="33" t="s">
        <v>702</v>
      </c>
      <c r="B112" s="44">
        <v>0.14510000000000001</v>
      </c>
      <c r="C112" s="23">
        <v>0.14510000000000001</v>
      </c>
      <c r="D112" s="40">
        <v>0.05</v>
      </c>
    </row>
    <row r="113" spans="1:4">
      <c r="A113" s="33" t="s">
        <v>703</v>
      </c>
      <c r="B113" s="44">
        <v>0.15416000000000002</v>
      </c>
      <c r="C113" s="23">
        <v>0.15416000000000002</v>
      </c>
      <c r="D113" s="40">
        <v>0.05</v>
      </c>
    </row>
    <row r="114" spans="1:4">
      <c r="A114" s="33" t="s">
        <v>704</v>
      </c>
      <c r="B114" s="44">
        <v>0.16222</v>
      </c>
      <c r="C114" s="23">
        <v>0.16222</v>
      </c>
      <c r="D114" s="40">
        <v>0.05</v>
      </c>
    </row>
    <row r="115" spans="1:4">
      <c r="A115" s="33" t="s">
        <v>705</v>
      </c>
      <c r="B115" s="44">
        <v>0.1678</v>
      </c>
      <c r="C115" s="23">
        <v>0.1678</v>
      </c>
      <c r="D115" s="40">
        <v>0.05</v>
      </c>
    </row>
    <row r="116" spans="1:4">
      <c r="A116" s="33" t="s">
        <v>706</v>
      </c>
      <c r="B116" s="44">
        <v>0.17180000000000001</v>
      </c>
      <c r="C116" s="23">
        <v>0.17180000000000001</v>
      </c>
      <c r="D116" s="40">
        <v>0.05</v>
      </c>
    </row>
    <row r="117" spans="1:4">
      <c r="A117" s="66" t="s">
        <v>707</v>
      </c>
      <c r="B117" s="44">
        <v>0.17552000000000001</v>
      </c>
      <c r="C117" s="23">
        <v>0.17552000000000001</v>
      </c>
      <c r="D117" s="40">
        <v>0.05</v>
      </c>
    </row>
    <row r="118" spans="1:4">
      <c r="A118" s="33" t="s">
        <v>708</v>
      </c>
      <c r="B118" s="44">
        <v>0.17925999999999997</v>
      </c>
      <c r="C118" s="23">
        <v>0.17925999999999997</v>
      </c>
      <c r="D118" s="40">
        <v>0.05</v>
      </c>
    </row>
    <row r="120" spans="1:4" ht="15.75" thickBot="1">
      <c r="A120" s="22" t="s">
        <v>716</v>
      </c>
    </row>
    <row r="121" spans="1:4" ht="45.75" thickBot="1">
      <c r="A121" s="48" t="s">
        <v>56</v>
      </c>
      <c r="B121" s="49" t="s">
        <v>83</v>
      </c>
      <c r="C121" s="50" t="s">
        <v>715</v>
      </c>
      <c r="D121" s="50" t="s">
        <v>675</v>
      </c>
    </row>
    <row r="122" spans="1:4" ht="15.75" thickBot="1">
      <c r="A122" s="33" t="s">
        <v>689</v>
      </c>
      <c r="B122" s="51">
        <v>0.16930000000000001</v>
      </c>
      <c r="C122" s="52">
        <v>0.14929999999999999</v>
      </c>
      <c r="D122" s="52">
        <v>0.02</v>
      </c>
    </row>
    <row r="123" spans="1:4" ht="15.75" thickBot="1">
      <c r="A123" s="66" t="s">
        <v>690</v>
      </c>
      <c r="B123" s="51">
        <v>0.1772</v>
      </c>
      <c r="C123" s="52">
        <v>0.14929999999999999</v>
      </c>
      <c r="D123" s="52">
        <v>2.7900000000000001E-2</v>
      </c>
    </row>
    <row r="124" spans="1:4" ht="15.75" thickBot="1">
      <c r="A124" s="33" t="s">
        <v>691</v>
      </c>
      <c r="B124" s="51">
        <v>0.18429999999999999</v>
      </c>
      <c r="C124" s="52">
        <v>0.14929999999999999</v>
      </c>
      <c r="D124" s="52">
        <v>3.5000000000000003E-2</v>
      </c>
    </row>
    <row r="125" spans="1:4" ht="15.75" thickBot="1">
      <c r="A125" s="33" t="s">
        <v>692</v>
      </c>
      <c r="B125" s="51">
        <v>0.18770000000000001</v>
      </c>
      <c r="C125" s="52">
        <v>0.14929999999999999</v>
      </c>
      <c r="D125" s="52">
        <v>3.8399999999999997E-2</v>
      </c>
    </row>
    <row r="126" spans="1:4" ht="15.75" thickBot="1">
      <c r="A126" s="33" t="s">
        <v>693</v>
      </c>
      <c r="B126" s="51">
        <v>0.19040000000000001</v>
      </c>
      <c r="C126" s="52">
        <v>0.1517</v>
      </c>
      <c r="D126" s="52">
        <v>3.8699999999999998E-2</v>
      </c>
    </row>
    <row r="127" spans="1:4" ht="15.75" thickBot="1">
      <c r="A127" s="33" t="s">
        <v>694</v>
      </c>
      <c r="B127" s="51">
        <v>0.19939999999999999</v>
      </c>
      <c r="C127" s="52">
        <v>0.15709999999999999</v>
      </c>
      <c r="D127" s="52">
        <v>4.2299999999999997E-2</v>
      </c>
    </row>
    <row r="128" spans="1:4" ht="15.75" thickBot="1">
      <c r="A128" s="33" t="s">
        <v>695</v>
      </c>
      <c r="B128" s="51">
        <v>0.2034</v>
      </c>
      <c r="C128" s="52">
        <v>0.1608</v>
      </c>
      <c r="D128" s="52">
        <v>4.2599999999999999E-2</v>
      </c>
    </row>
    <row r="129" spans="1:4" ht="15.75" thickBot="1">
      <c r="A129" s="33" t="s">
        <v>696</v>
      </c>
      <c r="B129" s="51">
        <v>0.20660000000000001</v>
      </c>
      <c r="C129" s="52">
        <v>0.16350000000000001</v>
      </c>
      <c r="D129" s="52">
        <v>4.3099999999999999E-2</v>
      </c>
    </row>
    <row r="130" spans="1:4" ht="15.75" thickBot="1">
      <c r="A130" s="33" t="s">
        <v>697</v>
      </c>
      <c r="B130" s="51">
        <v>0.2117</v>
      </c>
      <c r="C130" s="52">
        <v>0.1656</v>
      </c>
      <c r="D130" s="52">
        <v>4.6100000000000002E-2</v>
      </c>
    </row>
    <row r="131" spans="1:4" ht="15.75" thickBot="1">
      <c r="A131" s="33" t="s">
        <v>698</v>
      </c>
      <c r="B131" s="51">
        <v>0.21379999999999999</v>
      </c>
      <c r="C131" s="52">
        <v>0.1673</v>
      </c>
      <c r="D131" s="52">
        <v>4.65E-2</v>
      </c>
    </row>
    <row r="132" spans="1:4" ht="15.75" thickBot="1">
      <c r="A132" s="33" t="s">
        <v>699</v>
      </c>
      <c r="B132" s="51">
        <v>0.21859999999999999</v>
      </c>
      <c r="C132" s="52">
        <v>0.1686</v>
      </c>
      <c r="D132" s="52">
        <v>0.05</v>
      </c>
    </row>
    <row r="133" spans="1:4" ht="15.75" thickBot="1">
      <c r="A133" s="33" t="s">
        <v>700</v>
      </c>
      <c r="B133" s="51">
        <v>0.21970000000000001</v>
      </c>
      <c r="C133" s="52">
        <v>0.16969999999999999</v>
      </c>
      <c r="D133" s="52">
        <v>0.05</v>
      </c>
    </row>
    <row r="134" spans="1:4" ht="15.75" thickBot="1">
      <c r="A134" s="33" t="s">
        <v>701</v>
      </c>
      <c r="B134" s="51">
        <v>0.22059999999999999</v>
      </c>
      <c r="C134" s="52">
        <v>0.1706</v>
      </c>
      <c r="D134" s="52">
        <v>0.05</v>
      </c>
    </row>
    <row r="135" spans="1:4" ht="15.75" thickBot="1">
      <c r="A135" s="33" t="s">
        <v>702</v>
      </c>
      <c r="B135" s="51">
        <v>0.22140000000000001</v>
      </c>
      <c r="C135" s="52">
        <v>0.1714</v>
      </c>
      <c r="D135" s="52">
        <v>0.05</v>
      </c>
    </row>
    <row r="136" spans="1:4" ht="15.75" thickBot="1">
      <c r="A136" s="33" t="s">
        <v>703</v>
      </c>
      <c r="B136" s="51">
        <v>0.22209999999999999</v>
      </c>
      <c r="C136" s="52">
        <v>0.1721</v>
      </c>
      <c r="D136" s="52">
        <v>0.05</v>
      </c>
    </row>
    <row r="137" spans="1:4" ht="15.75" thickBot="1">
      <c r="A137" s="33" t="s">
        <v>704</v>
      </c>
      <c r="B137" s="51">
        <v>0.22209999999999999</v>
      </c>
      <c r="C137" s="52">
        <v>0.1721</v>
      </c>
      <c r="D137" s="52">
        <v>0.05</v>
      </c>
    </row>
    <row r="138" spans="1:4" ht="15.75" thickBot="1">
      <c r="A138" s="33" t="s">
        <v>705</v>
      </c>
      <c r="B138" s="51">
        <v>0.22320000000000001</v>
      </c>
      <c r="C138" s="52">
        <v>0.17319999999999999</v>
      </c>
      <c r="D138" s="52">
        <v>0.05</v>
      </c>
    </row>
    <row r="139" spans="1:4" ht="15.75" thickBot="1">
      <c r="A139" s="33" t="s">
        <v>706</v>
      </c>
      <c r="B139" s="51">
        <v>0.22370000000000001</v>
      </c>
      <c r="C139" s="52">
        <v>0.17369999999999999</v>
      </c>
      <c r="D139" s="52">
        <v>0.05</v>
      </c>
    </row>
    <row r="140" spans="1:4" ht="15.75" thickBot="1">
      <c r="A140" s="66" t="s">
        <v>707</v>
      </c>
      <c r="B140" s="51">
        <v>0.22409999999999999</v>
      </c>
      <c r="C140" s="52">
        <v>0.1741</v>
      </c>
      <c r="D140" s="52">
        <v>0.05</v>
      </c>
    </row>
    <row r="141" spans="1:4" ht="15.75" thickBot="1">
      <c r="A141" s="33" t="s">
        <v>708</v>
      </c>
      <c r="B141" s="51">
        <v>0.22450000000000001</v>
      </c>
      <c r="C141" s="51">
        <v>0.17449999999999999</v>
      </c>
      <c r="D141" s="51">
        <v>0.05</v>
      </c>
    </row>
    <row r="175" spans="1:1" ht="32.25">
      <c r="A175" s="29" t="s">
        <v>721</v>
      </c>
    </row>
    <row r="176" spans="1:1">
      <c r="A176" s="25"/>
    </row>
    <row r="177" spans="1:26">
      <c r="A177" s="32" t="s">
        <v>406</v>
      </c>
    </row>
    <row r="178" spans="1:26">
      <c r="A178" s="25"/>
    </row>
    <row r="179" spans="1:26" ht="75">
      <c r="A179" s="32" t="s">
        <v>717</v>
      </c>
    </row>
    <row r="180" spans="1:26">
      <c r="A180" s="25"/>
    </row>
    <row r="181" spans="1:26" ht="30">
      <c r="A181" s="32" t="s">
        <v>407</v>
      </c>
    </row>
    <row r="182" spans="1:26">
      <c r="A182" s="25"/>
    </row>
    <row r="183" spans="1:26" ht="30">
      <c r="A183" s="32" t="s">
        <v>718</v>
      </c>
    </row>
    <row r="184" spans="1:26">
      <c r="A184" s="25"/>
    </row>
    <row r="185" spans="1:26">
      <c r="A185" s="32" t="s">
        <v>408</v>
      </c>
    </row>
    <row r="186" spans="1:26">
      <c r="A186" s="25"/>
    </row>
    <row r="187" spans="1:26" ht="150">
      <c r="A187" s="32" t="s">
        <v>719</v>
      </c>
    </row>
    <row r="188" spans="1:26">
      <c r="W188" s="22">
        <f>(40+35)/2</f>
        <v>37.5</v>
      </c>
      <c r="X188" s="22">
        <f>22.5+27.5+32.5+37.5+40</f>
        <v>160</v>
      </c>
    </row>
    <row r="189" spans="1:26">
      <c r="A189" s="31" t="s">
        <v>409</v>
      </c>
      <c r="X189" s="22">
        <f>X188/5</f>
        <v>32</v>
      </c>
    </row>
    <row r="190" spans="1:26" ht="15.75" thickBot="1">
      <c r="A190" s="31"/>
    </row>
    <row r="191" spans="1:26">
      <c r="A191" s="101" t="s">
        <v>56</v>
      </c>
      <c r="B191" s="101" t="s">
        <v>410</v>
      </c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 t="s">
        <v>411</v>
      </c>
      <c r="U191" s="53" t="s">
        <v>414</v>
      </c>
      <c r="V191" s="53" t="s">
        <v>416</v>
      </c>
      <c r="W191" s="53" t="s">
        <v>418</v>
      </c>
      <c r="X191" s="53" t="s">
        <v>420</v>
      </c>
      <c r="Y191" s="53" t="s">
        <v>422</v>
      </c>
      <c r="Z191" s="101" t="s">
        <v>424</v>
      </c>
    </row>
    <row r="192" spans="1:26">
      <c r="A192" s="102"/>
      <c r="B192" s="102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 t="s">
        <v>412</v>
      </c>
      <c r="U192" s="54" t="s">
        <v>412</v>
      </c>
      <c r="V192" s="54" t="s">
        <v>412</v>
      </c>
      <c r="W192" s="54" t="s">
        <v>412</v>
      </c>
      <c r="X192" s="54" t="s">
        <v>412</v>
      </c>
      <c r="Y192" s="54" t="s">
        <v>412</v>
      </c>
      <c r="Z192" s="102"/>
    </row>
    <row r="193" spans="1:27" ht="15.75" thickBot="1">
      <c r="A193" s="103"/>
      <c r="B193" s="103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 t="s">
        <v>413</v>
      </c>
      <c r="U193" s="55" t="s">
        <v>415</v>
      </c>
      <c r="V193" s="55" t="s">
        <v>417</v>
      </c>
      <c r="W193" s="55" t="s">
        <v>419</v>
      </c>
      <c r="X193" s="55" t="s">
        <v>421</v>
      </c>
      <c r="Y193" s="55" t="s">
        <v>423</v>
      </c>
      <c r="Z193" s="103"/>
    </row>
    <row r="194" spans="1:27" ht="15.75" thickBot="1">
      <c r="A194" s="56" t="s">
        <v>63</v>
      </c>
      <c r="B194" s="57">
        <v>0.17499999999999999</v>
      </c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>
        <v>0.157</v>
      </c>
      <c r="U194" s="57">
        <v>0.13700000000000001</v>
      </c>
      <c r="V194" s="57">
        <v>0.1182</v>
      </c>
      <c r="W194" s="57">
        <v>0.1047</v>
      </c>
      <c r="X194" s="57">
        <v>9.9699999999999997E-2</v>
      </c>
      <c r="Y194" s="57">
        <v>8.7999999999999995E-2</v>
      </c>
      <c r="Z194" s="57">
        <v>0.08</v>
      </c>
      <c r="AA194" s="26">
        <f>AVERAGE(V194:Z194)</f>
        <v>9.8119999999999999E-2</v>
      </c>
    </row>
    <row r="195" spans="1:27" ht="15.75" thickBot="1">
      <c r="A195" s="56" t="s">
        <v>64</v>
      </c>
      <c r="B195" s="57">
        <v>0.17519999999999999</v>
      </c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>
        <v>0.1575</v>
      </c>
      <c r="U195" s="57">
        <v>0.13900000000000001</v>
      </c>
      <c r="V195" s="57">
        <v>0.126</v>
      </c>
      <c r="W195" s="57">
        <v>0.12330000000000001</v>
      </c>
      <c r="X195" s="57">
        <v>0.1072</v>
      </c>
      <c r="Y195" s="57">
        <v>9.0999999999999998E-2</v>
      </c>
      <c r="Z195" s="57">
        <v>8.48E-2</v>
      </c>
      <c r="AA195" s="26">
        <f t="shared" ref="AA195:AA213" si="0">AVERAGE(V195:Z195)</f>
        <v>0.10646</v>
      </c>
    </row>
    <row r="196" spans="1:27" ht="15.75" thickBot="1">
      <c r="A196" s="56" t="s">
        <v>65</v>
      </c>
      <c r="B196" s="57">
        <v>0.17549999999999999</v>
      </c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>
        <v>0.1595</v>
      </c>
      <c r="U196" s="57">
        <v>0.14199999999999999</v>
      </c>
      <c r="V196" s="57">
        <v>0.129</v>
      </c>
      <c r="W196" s="57">
        <v>0.12640000000000001</v>
      </c>
      <c r="X196" s="57">
        <v>0.1111</v>
      </c>
      <c r="Y196" s="57">
        <v>9.5799999999999996E-2</v>
      </c>
      <c r="Z196" s="57">
        <v>9.0300000000000005E-2</v>
      </c>
      <c r="AA196" s="26">
        <f t="shared" si="0"/>
        <v>0.11052000000000002</v>
      </c>
    </row>
    <row r="197" spans="1:27" ht="15.75" thickBot="1">
      <c r="A197" s="56" t="s">
        <v>66</v>
      </c>
      <c r="B197" s="57">
        <v>0.17949999999999999</v>
      </c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>
        <v>0.16700000000000001</v>
      </c>
      <c r="U197" s="57">
        <v>0.15</v>
      </c>
      <c r="V197" s="57">
        <v>0.13700000000000001</v>
      </c>
      <c r="W197" s="57">
        <v>0.13450000000000001</v>
      </c>
      <c r="X197" s="57">
        <v>0.12</v>
      </c>
      <c r="Y197" s="57">
        <v>0.1056</v>
      </c>
      <c r="Z197" s="57">
        <v>9.3399999999999997E-2</v>
      </c>
      <c r="AA197" s="26">
        <f t="shared" si="0"/>
        <v>0.11810000000000001</v>
      </c>
    </row>
    <row r="198" spans="1:27" ht="15.75" thickBot="1">
      <c r="A198" s="56" t="s">
        <v>67</v>
      </c>
      <c r="B198" s="57">
        <v>0.18149999999999999</v>
      </c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>
        <v>0.16950000000000001</v>
      </c>
      <c r="U198" s="57">
        <v>0.153</v>
      </c>
      <c r="V198" s="57">
        <v>0.14030000000000001</v>
      </c>
      <c r="W198" s="57">
        <v>0.1353</v>
      </c>
      <c r="X198" s="57">
        <v>0.124</v>
      </c>
      <c r="Y198" s="57">
        <v>0.1104</v>
      </c>
      <c r="Z198" s="57">
        <v>0.10059999999999999</v>
      </c>
      <c r="AA198" s="26">
        <f t="shared" si="0"/>
        <v>0.12212000000000001</v>
      </c>
    </row>
    <row r="199" spans="1:27" ht="15.75" thickBot="1">
      <c r="A199" s="56" t="s">
        <v>68</v>
      </c>
      <c r="B199" s="57">
        <v>0.1845</v>
      </c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>
        <v>0.17199999999999999</v>
      </c>
      <c r="U199" s="57">
        <v>0.154</v>
      </c>
      <c r="V199" s="57">
        <v>0.14099999999999999</v>
      </c>
      <c r="W199" s="57">
        <v>0.13600000000000001</v>
      </c>
      <c r="X199" s="57">
        <v>0.126</v>
      </c>
      <c r="Y199" s="57">
        <v>0.11600000000000001</v>
      </c>
      <c r="Z199" s="57">
        <v>0.106</v>
      </c>
      <c r="AA199" s="26">
        <f t="shared" si="0"/>
        <v>0.125</v>
      </c>
    </row>
    <row r="200" spans="1:27" ht="15.75" thickBot="1">
      <c r="A200" s="56" t="s">
        <v>69</v>
      </c>
      <c r="B200" s="57">
        <v>0.1855</v>
      </c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>
        <v>0.17299999999999999</v>
      </c>
      <c r="U200" s="57">
        <v>0.155</v>
      </c>
      <c r="V200" s="57">
        <v>0.1411</v>
      </c>
      <c r="W200" s="57">
        <v>0.1368</v>
      </c>
      <c r="X200" s="57">
        <v>0.1268</v>
      </c>
      <c r="Y200" s="57">
        <v>0.1168</v>
      </c>
      <c r="Z200" s="57">
        <v>0.10680000000000001</v>
      </c>
      <c r="AA200" s="26">
        <f t="shared" si="0"/>
        <v>0.12566000000000002</v>
      </c>
    </row>
    <row r="201" spans="1:27" ht="15.75" thickBot="1">
      <c r="A201" s="56" t="s">
        <v>70</v>
      </c>
      <c r="B201" s="57">
        <v>0.1862</v>
      </c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>
        <v>0.17319999999999999</v>
      </c>
      <c r="U201" s="57">
        <v>0.156</v>
      </c>
      <c r="V201" s="57">
        <v>0.14119999999999999</v>
      </c>
      <c r="W201" s="57">
        <v>0.13689999999999999</v>
      </c>
      <c r="X201" s="57">
        <v>0.12690000000000001</v>
      </c>
      <c r="Y201" s="57">
        <v>0.1169</v>
      </c>
      <c r="Z201" s="57">
        <v>0.1069</v>
      </c>
      <c r="AA201" s="26">
        <f t="shared" si="0"/>
        <v>0.12576000000000001</v>
      </c>
    </row>
    <row r="202" spans="1:27" ht="15.75" thickBot="1">
      <c r="A202" s="56" t="s">
        <v>71</v>
      </c>
      <c r="B202" s="57">
        <v>0.18720000000000001</v>
      </c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>
        <v>0.17419999999999999</v>
      </c>
      <c r="U202" s="57">
        <v>0.157</v>
      </c>
      <c r="V202" s="57">
        <v>0.14130000000000001</v>
      </c>
      <c r="W202" s="57">
        <v>0.14080000000000001</v>
      </c>
      <c r="X202" s="57">
        <v>0.1308</v>
      </c>
      <c r="Y202" s="57">
        <v>0.1208</v>
      </c>
      <c r="Z202" s="57">
        <v>0.1108</v>
      </c>
      <c r="AA202" s="26">
        <f t="shared" si="0"/>
        <v>0.12890000000000001</v>
      </c>
    </row>
    <row r="203" spans="1:27" ht="15.75" thickBot="1">
      <c r="A203" s="56" t="s">
        <v>72</v>
      </c>
      <c r="B203" s="57">
        <v>0.18859999999999999</v>
      </c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>
        <v>0.17560000000000001</v>
      </c>
      <c r="U203" s="57">
        <v>0.158</v>
      </c>
      <c r="V203" s="57">
        <v>0.1414</v>
      </c>
      <c r="W203" s="57">
        <v>0.1409</v>
      </c>
      <c r="X203" s="57">
        <v>0.13089999999999999</v>
      </c>
      <c r="Y203" s="57">
        <v>0.12089999999999999</v>
      </c>
      <c r="Z203" s="57">
        <v>0.1109</v>
      </c>
      <c r="AA203" s="26">
        <f t="shared" si="0"/>
        <v>0.129</v>
      </c>
    </row>
    <row r="204" spans="1:27" ht="15.75" thickBot="1">
      <c r="A204" s="56" t="s">
        <v>73</v>
      </c>
      <c r="B204" s="57">
        <v>0.18959999999999999</v>
      </c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>
        <v>0.17660000000000001</v>
      </c>
      <c r="U204" s="57">
        <v>0.159</v>
      </c>
      <c r="V204" s="57">
        <v>0.1449</v>
      </c>
      <c r="W204" s="57">
        <v>0.14449999999999999</v>
      </c>
      <c r="X204" s="57">
        <v>0.1361</v>
      </c>
      <c r="Y204" s="57">
        <v>0.1278</v>
      </c>
      <c r="Z204" s="57">
        <v>0.1187</v>
      </c>
      <c r="AA204" s="26">
        <f t="shared" si="0"/>
        <v>0.13440000000000002</v>
      </c>
    </row>
    <row r="205" spans="1:27" ht="15.75" thickBot="1">
      <c r="A205" s="56" t="s">
        <v>74</v>
      </c>
      <c r="B205" s="57">
        <v>0.19059999999999999</v>
      </c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>
        <v>0.17760000000000001</v>
      </c>
      <c r="U205" s="57">
        <v>0.16</v>
      </c>
      <c r="V205" s="57">
        <v>0.1467</v>
      </c>
      <c r="W205" s="57">
        <v>0.1464</v>
      </c>
      <c r="X205" s="57">
        <v>0.1389</v>
      </c>
      <c r="Y205" s="57">
        <v>0.13150000000000001</v>
      </c>
      <c r="Z205" s="57">
        <v>0.12280000000000001</v>
      </c>
      <c r="AA205" s="26">
        <f t="shared" si="0"/>
        <v>0.13726000000000002</v>
      </c>
    </row>
    <row r="206" spans="1:27" ht="15.75" thickBot="1">
      <c r="A206" s="56" t="s">
        <v>75</v>
      </c>
      <c r="B206" s="57">
        <v>0.19259999999999999</v>
      </c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>
        <v>0.17960000000000001</v>
      </c>
      <c r="U206" s="57">
        <v>0.16200000000000001</v>
      </c>
      <c r="V206" s="57">
        <v>0.14860000000000001</v>
      </c>
      <c r="W206" s="57">
        <v>0.1482</v>
      </c>
      <c r="X206" s="57">
        <v>0.14169999999999999</v>
      </c>
      <c r="Y206" s="57">
        <v>0.1351</v>
      </c>
      <c r="Z206" s="57">
        <v>0.1268</v>
      </c>
      <c r="AA206" s="26">
        <f t="shared" si="0"/>
        <v>0.14008000000000001</v>
      </c>
    </row>
    <row r="207" spans="1:27" ht="15.75" thickBot="1">
      <c r="A207" s="56" t="s">
        <v>76</v>
      </c>
      <c r="B207" s="57">
        <v>0.1956</v>
      </c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>
        <v>0.183</v>
      </c>
      <c r="U207" s="57">
        <v>0.16500000000000001</v>
      </c>
      <c r="V207" s="57">
        <v>0.15459999999999999</v>
      </c>
      <c r="W207" s="57">
        <v>0.15179999999999999</v>
      </c>
      <c r="X207" s="57">
        <v>0.14610000000000001</v>
      </c>
      <c r="Y207" s="57">
        <v>0.1404</v>
      </c>
      <c r="Z207" s="57">
        <v>0.1326</v>
      </c>
      <c r="AA207" s="26">
        <f t="shared" si="0"/>
        <v>0.14510000000000001</v>
      </c>
    </row>
    <row r="208" spans="1:27" ht="15.75" thickBot="1">
      <c r="A208" s="56" t="s">
        <v>77</v>
      </c>
      <c r="B208" s="57">
        <v>0.20699999999999999</v>
      </c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>
        <v>0.193</v>
      </c>
      <c r="U208" s="57">
        <v>0.17449999999999999</v>
      </c>
      <c r="V208" s="57">
        <v>0.16239999999999999</v>
      </c>
      <c r="W208" s="57">
        <v>0.16</v>
      </c>
      <c r="X208" s="57">
        <v>0.1552</v>
      </c>
      <c r="Y208" s="57">
        <v>0.15029999999999999</v>
      </c>
      <c r="Z208" s="57">
        <v>0.1429</v>
      </c>
      <c r="AA208" s="26">
        <f t="shared" si="0"/>
        <v>0.15416000000000002</v>
      </c>
    </row>
    <row r="209" spans="1:27" ht="15.75" thickBot="1">
      <c r="A209" s="56" t="s">
        <v>78</v>
      </c>
      <c r="B209" s="57">
        <v>0.21199999999999999</v>
      </c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>
        <v>0.2</v>
      </c>
      <c r="U209" s="57">
        <v>0.182</v>
      </c>
      <c r="V209" s="57">
        <v>0.1691</v>
      </c>
      <c r="W209" s="57">
        <v>0.16719999999999999</v>
      </c>
      <c r="X209" s="57">
        <v>0.16320000000000001</v>
      </c>
      <c r="Y209" s="57">
        <v>0.1593</v>
      </c>
      <c r="Z209" s="57">
        <v>0.15229999999999999</v>
      </c>
      <c r="AA209" s="26">
        <f t="shared" si="0"/>
        <v>0.16222</v>
      </c>
    </row>
    <row r="210" spans="1:27" ht="15.75" thickBot="1">
      <c r="A210" s="56" t="s">
        <v>79</v>
      </c>
      <c r="B210" s="57">
        <v>0.217</v>
      </c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>
        <v>0.20499999999999999</v>
      </c>
      <c r="U210" s="57">
        <v>0.187</v>
      </c>
      <c r="V210" s="57">
        <v>0.17399999999999999</v>
      </c>
      <c r="W210" s="57">
        <v>0.17130000000000001</v>
      </c>
      <c r="X210" s="57">
        <v>0.16819999999999999</v>
      </c>
      <c r="Y210" s="57">
        <v>0.1638</v>
      </c>
      <c r="Z210" s="57">
        <v>0.16170000000000001</v>
      </c>
      <c r="AA210" s="26">
        <f t="shared" si="0"/>
        <v>0.1678</v>
      </c>
    </row>
    <row r="211" spans="1:27" ht="15.75" thickBot="1">
      <c r="A211" s="56" t="s">
        <v>80</v>
      </c>
      <c r="B211" s="57">
        <v>0.222</v>
      </c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>
        <v>0.20899999999999999</v>
      </c>
      <c r="U211" s="57">
        <v>0.191</v>
      </c>
      <c r="V211" s="57">
        <v>0.17799999999999999</v>
      </c>
      <c r="W211" s="57">
        <v>0.17549999999999999</v>
      </c>
      <c r="X211" s="57">
        <v>0.17219999999999999</v>
      </c>
      <c r="Y211" s="57">
        <v>0.16819999999999999</v>
      </c>
      <c r="Z211" s="57">
        <v>0.1651</v>
      </c>
      <c r="AA211" s="26">
        <f t="shared" si="0"/>
        <v>0.17180000000000001</v>
      </c>
    </row>
    <row r="212" spans="1:27" ht="15.75" thickBot="1">
      <c r="A212" s="56" t="s">
        <v>81</v>
      </c>
      <c r="B212" s="57">
        <v>0.22500000000000001</v>
      </c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>
        <v>0.21299999999999999</v>
      </c>
      <c r="U212" s="57">
        <v>0.19500000000000001</v>
      </c>
      <c r="V212" s="57">
        <v>0.182</v>
      </c>
      <c r="W212" s="57">
        <v>0.1797</v>
      </c>
      <c r="X212" s="57">
        <v>0.1744</v>
      </c>
      <c r="Y212" s="57">
        <v>0.1721</v>
      </c>
      <c r="Z212" s="57">
        <v>0.1694</v>
      </c>
      <c r="AA212" s="26">
        <f t="shared" si="0"/>
        <v>0.17552000000000001</v>
      </c>
    </row>
    <row r="213" spans="1:27" ht="15.75" thickBot="1">
      <c r="A213" s="56" t="s">
        <v>82</v>
      </c>
      <c r="B213" s="57">
        <v>0.22900000000000001</v>
      </c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>
        <v>0.218</v>
      </c>
      <c r="U213" s="57">
        <v>0.2</v>
      </c>
      <c r="V213" s="57">
        <v>0.186</v>
      </c>
      <c r="W213" s="57">
        <v>0.184</v>
      </c>
      <c r="X213" s="57">
        <v>0.17849999999999999</v>
      </c>
      <c r="Y213" s="57">
        <v>0.17599999999999999</v>
      </c>
      <c r="Z213" s="57">
        <v>0.17180000000000001</v>
      </c>
      <c r="AA213" s="26">
        <f t="shared" si="0"/>
        <v>0.17925999999999997</v>
      </c>
    </row>
    <row r="215" spans="1:27">
      <c r="A215" s="58"/>
    </row>
    <row r="216" spans="1:27">
      <c r="A216" s="25"/>
    </row>
    <row r="217" spans="1:27" ht="90">
      <c r="A217" s="32" t="s">
        <v>425</v>
      </c>
    </row>
    <row r="218" spans="1:27">
      <c r="A218" s="25"/>
    </row>
    <row r="219" spans="1:27" ht="90">
      <c r="A219" s="32" t="s">
        <v>426</v>
      </c>
    </row>
    <row r="220" spans="1:27">
      <c r="A220" s="25"/>
    </row>
    <row r="221" spans="1:27" ht="30">
      <c r="A221" s="32" t="s">
        <v>427</v>
      </c>
    </row>
    <row r="222" spans="1:27">
      <c r="A222" s="25"/>
    </row>
    <row r="223" spans="1:27" ht="45">
      <c r="A223" s="32" t="s">
        <v>428</v>
      </c>
    </row>
    <row r="224" spans="1:27">
      <c r="A224" s="25"/>
    </row>
    <row r="225" spans="1:23" ht="45">
      <c r="A225" s="32" t="s">
        <v>429</v>
      </c>
    </row>
    <row r="226" spans="1:23">
      <c r="A226" s="25"/>
    </row>
    <row r="227" spans="1:23" ht="45">
      <c r="A227" s="32" t="s">
        <v>430</v>
      </c>
    </row>
    <row r="228" spans="1:23">
      <c r="A228" s="25"/>
    </row>
    <row r="229" spans="1:23" ht="75">
      <c r="A229" s="32" t="s">
        <v>431</v>
      </c>
    </row>
    <row r="230" spans="1:23">
      <c r="A230" s="25"/>
    </row>
    <row r="231" spans="1:23">
      <c r="A231" s="32" t="s">
        <v>432</v>
      </c>
    </row>
    <row r="232" spans="1:23">
      <c r="A232" s="25"/>
    </row>
    <row r="233" spans="1:23" ht="30">
      <c r="A233" s="32" t="s">
        <v>433</v>
      </c>
    </row>
    <row r="234" spans="1:23">
      <c r="A234" s="25"/>
    </row>
    <row r="235" spans="1:23" ht="30">
      <c r="A235" s="32" t="s">
        <v>434</v>
      </c>
    </row>
    <row r="237" spans="1:23">
      <c r="A237" s="31" t="s">
        <v>435</v>
      </c>
    </row>
    <row r="238" spans="1:23" ht="15.75" thickBot="1">
      <c r="A238" s="31"/>
    </row>
    <row r="239" spans="1:23" ht="30.75" thickBot="1">
      <c r="A239" s="98" t="s">
        <v>56</v>
      </c>
      <c r="B239" s="59" t="s">
        <v>62</v>
      </c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 t="s">
        <v>58</v>
      </c>
      <c r="U239" s="59" t="s">
        <v>59</v>
      </c>
      <c r="V239" s="59" t="s">
        <v>60</v>
      </c>
      <c r="W239" s="60" t="s">
        <v>61</v>
      </c>
    </row>
    <row r="240" spans="1:23" ht="15.75" thickBot="1">
      <c r="A240" s="99"/>
      <c r="B240" s="61" t="s">
        <v>436</v>
      </c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 t="s">
        <v>437</v>
      </c>
      <c r="U240" s="61" t="s">
        <v>438</v>
      </c>
      <c r="V240" s="61" t="s">
        <v>439</v>
      </c>
      <c r="W240" s="62" t="s">
        <v>440</v>
      </c>
    </row>
    <row r="241" spans="1:23">
      <c r="A241" s="96" t="s">
        <v>63</v>
      </c>
      <c r="B241" s="63" t="s">
        <v>441</v>
      </c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 t="s">
        <v>442</v>
      </c>
      <c r="U241" s="63" t="s">
        <v>445</v>
      </c>
      <c r="V241" s="63" t="s">
        <v>442</v>
      </c>
      <c r="W241" s="98" t="s">
        <v>447</v>
      </c>
    </row>
    <row r="242" spans="1:23" ht="30">
      <c r="A242" s="96"/>
      <c r="B242" s="63">
        <v>0.9</v>
      </c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 t="s">
        <v>443</v>
      </c>
      <c r="U242" s="63" t="s">
        <v>443</v>
      </c>
      <c r="V242" s="63" t="s">
        <v>446</v>
      </c>
      <c r="W242" s="99"/>
    </row>
    <row r="243" spans="1:23" ht="15.75" thickBot="1">
      <c r="A243" s="9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61" t="s">
        <v>444</v>
      </c>
      <c r="U243" s="61" t="s">
        <v>444</v>
      </c>
      <c r="V243" s="27"/>
      <c r="W243" s="100"/>
    </row>
    <row r="244" spans="1:23">
      <c r="A244" s="95" t="s">
        <v>64</v>
      </c>
      <c r="B244" s="63" t="s">
        <v>441</v>
      </c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 t="s">
        <v>442</v>
      </c>
      <c r="U244" s="63" t="s">
        <v>445</v>
      </c>
      <c r="V244" s="63" t="s">
        <v>442</v>
      </c>
      <c r="W244" s="98" t="s">
        <v>447</v>
      </c>
    </row>
    <row r="245" spans="1:23" ht="30">
      <c r="A245" s="96"/>
      <c r="B245" s="63">
        <v>0.875</v>
      </c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 t="s">
        <v>443</v>
      </c>
      <c r="U245" s="63" t="s">
        <v>443</v>
      </c>
      <c r="V245" s="63" t="s">
        <v>446</v>
      </c>
      <c r="W245" s="99"/>
    </row>
    <row r="246" spans="1:23" ht="15.75" thickBot="1">
      <c r="A246" s="9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61" t="s">
        <v>444</v>
      </c>
      <c r="U246" s="61" t="s">
        <v>444</v>
      </c>
      <c r="V246" s="27"/>
      <c r="W246" s="100"/>
    </row>
    <row r="247" spans="1:23">
      <c r="A247" s="95" t="s">
        <v>65</v>
      </c>
      <c r="B247" s="63" t="s">
        <v>441</v>
      </c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 t="s">
        <v>442</v>
      </c>
      <c r="U247" s="63" t="s">
        <v>445</v>
      </c>
      <c r="V247" s="63" t="s">
        <v>442</v>
      </c>
      <c r="W247" s="98" t="s">
        <v>447</v>
      </c>
    </row>
    <row r="248" spans="1:23" ht="30">
      <c r="A248" s="96"/>
      <c r="B248" s="63">
        <v>0.85</v>
      </c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 t="s">
        <v>443</v>
      </c>
      <c r="U248" s="63" t="s">
        <v>443</v>
      </c>
      <c r="V248" s="63" t="s">
        <v>446</v>
      </c>
      <c r="W248" s="99"/>
    </row>
    <row r="249" spans="1:23" ht="15.75" thickBot="1">
      <c r="A249" s="9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61" t="s">
        <v>444</v>
      </c>
      <c r="U249" s="61" t="s">
        <v>444</v>
      </c>
      <c r="V249" s="27"/>
      <c r="W249" s="100"/>
    </row>
    <row r="250" spans="1:23">
      <c r="A250" s="95" t="s">
        <v>66</v>
      </c>
      <c r="B250" s="63" t="s">
        <v>441</v>
      </c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 t="s">
        <v>442</v>
      </c>
      <c r="U250" s="63" t="s">
        <v>445</v>
      </c>
      <c r="V250" s="63" t="s">
        <v>442</v>
      </c>
      <c r="W250" s="98" t="s">
        <v>447</v>
      </c>
    </row>
    <row r="251" spans="1:23" ht="30">
      <c r="A251" s="96"/>
      <c r="B251" s="63">
        <v>0.82499999999999996</v>
      </c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 t="s">
        <v>443</v>
      </c>
      <c r="U251" s="63" t="s">
        <v>443</v>
      </c>
      <c r="V251" s="63" t="s">
        <v>446</v>
      </c>
      <c r="W251" s="99"/>
    </row>
    <row r="252" spans="1:23" ht="15.75" thickBot="1">
      <c r="A252" s="9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61" t="s">
        <v>444</v>
      </c>
      <c r="U252" s="61" t="s">
        <v>444</v>
      </c>
      <c r="V252" s="27"/>
      <c r="W252" s="100"/>
    </row>
    <row r="253" spans="1:23">
      <c r="A253" s="95" t="s">
        <v>67</v>
      </c>
      <c r="B253" s="63" t="s">
        <v>441</v>
      </c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 t="s">
        <v>442</v>
      </c>
      <c r="U253" s="63" t="s">
        <v>445</v>
      </c>
      <c r="V253" s="63" t="s">
        <v>442</v>
      </c>
      <c r="W253" s="98" t="s">
        <v>447</v>
      </c>
    </row>
    <row r="254" spans="1:23" ht="30">
      <c r="A254" s="96"/>
      <c r="B254" s="63">
        <v>0.8</v>
      </c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 t="s">
        <v>443</v>
      </c>
      <c r="U254" s="63" t="s">
        <v>443</v>
      </c>
      <c r="V254" s="63" t="s">
        <v>446</v>
      </c>
      <c r="W254" s="99"/>
    </row>
    <row r="255" spans="1:23" ht="15.75" thickBot="1">
      <c r="A255" s="9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61" t="s">
        <v>444</v>
      </c>
      <c r="U255" s="61" t="s">
        <v>444</v>
      </c>
      <c r="V255" s="27"/>
      <c r="W255" s="100"/>
    </row>
    <row r="256" spans="1:23">
      <c r="A256" s="95" t="s">
        <v>68</v>
      </c>
      <c r="B256" s="63" t="s">
        <v>441</v>
      </c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 t="s">
        <v>442</v>
      </c>
      <c r="U256" s="63" t="s">
        <v>445</v>
      </c>
      <c r="V256" s="63" t="s">
        <v>442</v>
      </c>
      <c r="W256" s="98" t="s">
        <v>447</v>
      </c>
    </row>
    <row r="257" spans="1:23" ht="30">
      <c r="A257" s="96"/>
      <c r="B257" s="63">
        <v>0.77500000000000002</v>
      </c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 t="s">
        <v>443</v>
      </c>
      <c r="U257" s="63" t="s">
        <v>443</v>
      </c>
      <c r="V257" s="63" t="s">
        <v>446</v>
      </c>
      <c r="W257" s="99"/>
    </row>
    <row r="258" spans="1:23" ht="15.75" thickBot="1">
      <c r="A258" s="9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61" t="s">
        <v>444</v>
      </c>
      <c r="U258" s="61" t="s">
        <v>444</v>
      </c>
      <c r="V258" s="27"/>
      <c r="W258" s="100"/>
    </row>
    <row r="259" spans="1:23">
      <c r="A259" s="95" t="s">
        <v>69</v>
      </c>
      <c r="B259" s="63" t="s">
        <v>441</v>
      </c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 t="s">
        <v>442</v>
      </c>
      <c r="U259" s="63" t="s">
        <v>445</v>
      </c>
      <c r="V259" s="63" t="s">
        <v>442</v>
      </c>
      <c r="W259" s="98" t="s">
        <v>447</v>
      </c>
    </row>
    <row r="260" spans="1:23" ht="30">
      <c r="A260" s="96"/>
      <c r="B260" s="63">
        <v>0.75</v>
      </c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 t="s">
        <v>443</v>
      </c>
      <c r="U260" s="63" t="s">
        <v>443</v>
      </c>
      <c r="V260" s="63" t="s">
        <v>446</v>
      </c>
      <c r="W260" s="99"/>
    </row>
    <row r="261" spans="1:23" ht="15.75" thickBot="1">
      <c r="A261" s="9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61" t="s">
        <v>444</v>
      </c>
      <c r="U261" s="61" t="s">
        <v>444</v>
      </c>
      <c r="V261" s="27"/>
      <c r="W261" s="100"/>
    </row>
    <row r="262" spans="1:23">
      <c r="A262" s="95" t="s">
        <v>70</v>
      </c>
      <c r="B262" s="63" t="s">
        <v>441</v>
      </c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 t="s">
        <v>442</v>
      </c>
      <c r="U262" s="63" t="s">
        <v>445</v>
      </c>
      <c r="V262" s="63" t="s">
        <v>442</v>
      </c>
      <c r="W262" s="98" t="s">
        <v>447</v>
      </c>
    </row>
    <row r="263" spans="1:23" ht="30">
      <c r="A263" s="96"/>
      <c r="B263" s="63">
        <v>0.72499999999999998</v>
      </c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 t="s">
        <v>443</v>
      </c>
      <c r="U263" s="63" t="s">
        <v>443</v>
      </c>
      <c r="V263" s="63" t="s">
        <v>446</v>
      </c>
      <c r="W263" s="99"/>
    </row>
    <row r="264" spans="1:23" ht="15.75" thickBot="1">
      <c r="A264" s="9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61" t="s">
        <v>444</v>
      </c>
      <c r="U264" s="61" t="s">
        <v>444</v>
      </c>
      <c r="V264" s="27"/>
      <c r="W264" s="100"/>
    </row>
    <row r="265" spans="1:23">
      <c r="A265" s="95" t="s">
        <v>71</v>
      </c>
      <c r="B265" s="63" t="s">
        <v>441</v>
      </c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 t="s">
        <v>442</v>
      </c>
      <c r="U265" s="63" t="s">
        <v>445</v>
      </c>
      <c r="V265" s="63" t="s">
        <v>442</v>
      </c>
      <c r="W265" s="98" t="s">
        <v>447</v>
      </c>
    </row>
    <row r="266" spans="1:23" ht="30">
      <c r="A266" s="96"/>
      <c r="B266" s="63">
        <v>0.7</v>
      </c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 t="s">
        <v>443</v>
      </c>
      <c r="U266" s="63" t="s">
        <v>443</v>
      </c>
      <c r="V266" s="63" t="s">
        <v>446</v>
      </c>
      <c r="W266" s="99"/>
    </row>
    <row r="267" spans="1:23" ht="15.75" thickBot="1">
      <c r="A267" s="9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61" t="s">
        <v>444</v>
      </c>
      <c r="U267" s="61" t="s">
        <v>444</v>
      </c>
      <c r="V267" s="27"/>
      <c r="W267" s="100"/>
    </row>
    <row r="268" spans="1:23">
      <c r="A268" s="95" t="s">
        <v>72</v>
      </c>
      <c r="B268" s="63" t="s">
        <v>441</v>
      </c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 t="s">
        <v>442</v>
      </c>
      <c r="U268" s="63" t="s">
        <v>445</v>
      </c>
      <c r="V268" s="63" t="s">
        <v>442</v>
      </c>
      <c r="W268" s="98" t="s">
        <v>447</v>
      </c>
    </row>
    <row r="269" spans="1:23" ht="30">
      <c r="A269" s="96"/>
      <c r="B269" s="63">
        <v>0.67500000000000004</v>
      </c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 t="s">
        <v>443</v>
      </c>
      <c r="U269" s="63" t="s">
        <v>443</v>
      </c>
      <c r="V269" s="63" t="s">
        <v>446</v>
      </c>
      <c r="W269" s="99"/>
    </row>
    <row r="270" spans="1:23" ht="15.75" thickBot="1">
      <c r="A270" s="9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61" t="s">
        <v>444</v>
      </c>
      <c r="U270" s="61" t="s">
        <v>444</v>
      </c>
      <c r="V270" s="27"/>
      <c r="W270" s="100"/>
    </row>
    <row r="271" spans="1:23">
      <c r="A271" s="95" t="s">
        <v>73</v>
      </c>
      <c r="B271" s="63" t="s">
        <v>441</v>
      </c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 t="s">
        <v>442</v>
      </c>
      <c r="U271" s="63" t="s">
        <v>445</v>
      </c>
      <c r="V271" s="63" t="s">
        <v>442</v>
      </c>
      <c r="W271" s="98" t="s">
        <v>447</v>
      </c>
    </row>
    <row r="272" spans="1:23" ht="30">
      <c r="A272" s="96"/>
      <c r="B272" s="63">
        <v>0.65</v>
      </c>
      <c r="C272" s="63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 t="s">
        <v>443</v>
      </c>
      <c r="U272" s="63" t="s">
        <v>443</v>
      </c>
      <c r="V272" s="63" t="s">
        <v>446</v>
      </c>
      <c r="W272" s="99"/>
    </row>
    <row r="273" spans="1:23" ht="15.75" thickBot="1">
      <c r="A273" s="9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61" t="s">
        <v>444</v>
      </c>
      <c r="U273" s="61" t="s">
        <v>444</v>
      </c>
      <c r="V273" s="27"/>
      <c r="W273" s="100"/>
    </row>
    <row r="274" spans="1:23">
      <c r="A274" s="95" t="s">
        <v>74</v>
      </c>
      <c r="B274" s="63" t="s">
        <v>441</v>
      </c>
      <c r="C274" s="63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 t="s">
        <v>442</v>
      </c>
      <c r="U274" s="63" t="s">
        <v>445</v>
      </c>
      <c r="V274" s="63" t="s">
        <v>442</v>
      </c>
      <c r="W274" s="98" t="s">
        <v>447</v>
      </c>
    </row>
    <row r="275" spans="1:23" ht="30">
      <c r="A275" s="96"/>
      <c r="B275" s="63">
        <v>0.625</v>
      </c>
      <c r="C275" s="63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 t="s">
        <v>443</v>
      </c>
      <c r="U275" s="63" t="s">
        <v>443</v>
      </c>
      <c r="V275" s="63" t="s">
        <v>446</v>
      </c>
      <c r="W275" s="99"/>
    </row>
    <row r="276" spans="1:23" ht="15.75" thickBot="1">
      <c r="A276" s="9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61" t="s">
        <v>444</v>
      </c>
      <c r="U276" s="61" t="s">
        <v>444</v>
      </c>
      <c r="V276" s="27"/>
      <c r="W276" s="100"/>
    </row>
    <row r="277" spans="1:23">
      <c r="A277" s="95" t="s">
        <v>75</v>
      </c>
      <c r="B277" s="63" t="s">
        <v>441</v>
      </c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 t="s">
        <v>442</v>
      </c>
      <c r="U277" s="63" t="s">
        <v>445</v>
      </c>
      <c r="V277" s="63" t="s">
        <v>442</v>
      </c>
      <c r="W277" s="98" t="s">
        <v>447</v>
      </c>
    </row>
    <row r="278" spans="1:23" ht="30">
      <c r="A278" s="96"/>
      <c r="B278" s="63">
        <v>0.6</v>
      </c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 t="s">
        <v>443</v>
      </c>
      <c r="U278" s="63" t="s">
        <v>443</v>
      </c>
      <c r="V278" s="63" t="s">
        <v>446</v>
      </c>
      <c r="W278" s="99"/>
    </row>
    <row r="279" spans="1:23" ht="15.75" thickBot="1">
      <c r="A279" s="9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61" t="s">
        <v>444</v>
      </c>
      <c r="U279" s="61" t="s">
        <v>444</v>
      </c>
      <c r="V279" s="27"/>
      <c r="W279" s="100"/>
    </row>
    <row r="280" spans="1:23">
      <c r="A280" s="95" t="s">
        <v>76</v>
      </c>
      <c r="B280" s="63" t="s">
        <v>441</v>
      </c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 t="s">
        <v>442</v>
      </c>
      <c r="U280" s="63" t="s">
        <v>445</v>
      </c>
      <c r="V280" s="63" t="s">
        <v>442</v>
      </c>
      <c r="W280" s="98" t="s">
        <v>447</v>
      </c>
    </row>
    <row r="281" spans="1:23" ht="30">
      <c r="A281" s="96"/>
      <c r="B281" s="63">
        <v>0.57499999999999996</v>
      </c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 t="s">
        <v>443</v>
      </c>
      <c r="U281" s="63" t="s">
        <v>443</v>
      </c>
      <c r="V281" s="63" t="s">
        <v>446</v>
      </c>
      <c r="W281" s="99"/>
    </row>
    <row r="282" spans="1:23" ht="15.75" thickBot="1">
      <c r="A282" s="9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61" t="s">
        <v>444</v>
      </c>
      <c r="U282" s="61" t="s">
        <v>444</v>
      </c>
      <c r="V282" s="27"/>
      <c r="W282" s="100"/>
    </row>
    <row r="283" spans="1:23">
      <c r="A283" s="95" t="s">
        <v>77</v>
      </c>
      <c r="B283" s="63" t="s">
        <v>441</v>
      </c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 t="s">
        <v>442</v>
      </c>
      <c r="U283" s="63" t="s">
        <v>445</v>
      </c>
      <c r="V283" s="63" t="s">
        <v>442</v>
      </c>
      <c r="W283" s="98" t="s">
        <v>447</v>
      </c>
    </row>
    <row r="284" spans="1:23" ht="30">
      <c r="A284" s="96"/>
      <c r="B284" s="63">
        <v>0.55000000000000004</v>
      </c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 t="s">
        <v>443</v>
      </c>
      <c r="U284" s="63" t="s">
        <v>443</v>
      </c>
      <c r="V284" s="63" t="s">
        <v>446</v>
      </c>
      <c r="W284" s="99"/>
    </row>
    <row r="285" spans="1:23" ht="15.75" thickBot="1">
      <c r="A285" s="9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61" t="s">
        <v>444</v>
      </c>
      <c r="U285" s="61" t="s">
        <v>444</v>
      </c>
      <c r="V285" s="27"/>
      <c r="W285" s="100"/>
    </row>
    <row r="286" spans="1:23">
      <c r="A286" s="95" t="s">
        <v>78</v>
      </c>
      <c r="B286" s="63" t="s">
        <v>441</v>
      </c>
      <c r="C286" s="63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 t="s">
        <v>442</v>
      </c>
      <c r="U286" s="63" t="s">
        <v>445</v>
      </c>
      <c r="V286" s="63" t="s">
        <v>442</v>
      </c>
      <c r="W286" s="98" t="s">
        <v>447</v>
      </c>
    </row>
    <row r="287" spans="1:23" ht="30">
      <c r="A287" s="96"/>
      <c r="B287" s="63">
        <v>0.52500000000000002</v>
      </c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 t="s">
        <v>443</v>
      </c>
      <c r="U287" s="63" t="s">
        <v>443</v>
      </c>
      <c r="V287" s="63" t="s">
        <v>446</v>
      </c>
      <c r="W287" s="99"/>
    </row>
    <row r="288" spans="1:23" ht="15.75" thickBot="1">
      <c r="A288" s="9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61" t="s">
        <v>444</v>
      </c>
      <c r="U288" s="61" t="s">
        <v>444</v>
      </c>
      <c r="V288" s="27"/>
      <c r="W288" s="100"/>
    </row>
    <row r="289" spans="1:23">
      <c r="A289" s="95" t="s">
        <v>79</v>
      </c>
      <c r="B289" s="63" t="s">
        <v>441</v>
      </c>
      <c r="C289" s="63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 t="s">
        <v>442</v>
      </c>
      <c r="U289" s="63" t="s">
        <v>445</v>
      </c>
      <c r="V289" s="63" t="s">
        <v>442</v>
      </c>
      <c r="W289" s="98" t="s">
        <v>447</v>
      </c>
    </row>
    <row r="290" spans="1:23" ht="30">
      <c r="A290" s="96"/>
      <c r="B290" s="63">
        <v>0.5</v>
      </c>
      <c r="C290" s="63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 t="s">
        <v>443</v>
      </c>
      <c r="U290" s="63" t="s">
        <v>443</v>
      </c>
      <c r="V290" s="63" t="s">
        <v>446</v>
      </c>
      <c r="W290" s="99"/>
    </row>
    <row r="291" spans="1:23" ht="15.75" thickBot="1">
      <c r="A291" s="9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61" t="s">
        <v>444</v>
      </c>
      <c r="U291" s="61" t="s">
        <v>444</v>
      </c>
      <c r="V291" s="27"/>
      <c r="W291" s="100"/>
    </row>
    <row r="292" spans="1:23">
      <c r="A292" s="95" t="s">
        <v>80</v>
      </c>
      <c r="B292" s="63" t="s">
        <v>441</v>
      </c>
      <c r="C292" s="63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 t="s">
        <v>442</v>
      </c>
      <c r="U292" s="63" t="s">
        <v>445</v>
      </c>
      <c r="V292" s="63" t="s">
        <v>442</v>
      </c>
      <c r="W292" s="98" t="s">
        <v>447</v>
      </c>
    </row>
    <row r="293" spans="1:23" ht="30">
      <c r="A293" s="96"/>
      <c r="B293" s="63">
        <v>0.47499999999999998</v>
      </c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 t="s">
        <v>443</v>
      </c>
      <c r="U293" s="63" t="s">
        <v>443</v>
      </c>
      <c r="V293" s="63" t="s">
        <v>446</v>
      </c>
      <c r="W293" s="99"/>
    </row>
    <row r="294" spans="1:23" ht="15.75" thickBot="1">
      <c r="A294" s="9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61" t="s">
        <v>444</v>
      </c>
      <c r="U294" s="61" t="s">
        <v>444</v>
      </c>
      <c r="V294" s="27"/>
      <c r="W294" s="100"/>
    </row>
    <row r="295" spans="1:23">
      <c r="A295" s="95" t="s">
        <v>81</v>
      </c>
      <c r="B295" s="63" t="s">
        <v>441</v>
      </c>
      <c r="C295" s="63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 t="s">
        <v>442</v>
      </c>
      <c r="U295" s="63" t="s">
        <v>445</v>
      </c>
      <c r="V295" s="63" t="s">
        <v>442</v>
      </c>
      <c r="W295" s="98" t="s">
        <v>447</v>
      </c>
    </row>
    <row r="296" spans="1:23" ht="30">
      <c r="A296" s="96"/>
      <c r="B296" s="63">
        <v>0.45</v>
      </c>
      <c r="C296" s="63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 t="s">
        <v>443</v>
      </c>
      <c r="U296" s="63" t="s">
        <v>443</v>
      </c>
      <c r="V296" s="63" t="s">
        <v>446</v>
      </c>
      <c r="W296" s="99"/>
    </row>
    <row r="297" spans="1:23" ht="15.75" thickBot="1">
      <c r="A297" s="9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61" t="s">
        <v>444</v>
      </c>
      <c r="U297" s="61" t="s">
        <v>444</v>
      </c>
      <c r="V297" s="27"/>
      <c r="W297" s="100"/>
    </row>
    <row r="298" spans="1:23">
      <c r="A298" s="95" t="s">
        <v>82</v>
      </c>
      <c r="B298" s="63" t="s">
        <v>441</v>
      </c>
      <c r="C298" s="63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 t="s">
        <v>442</v>
      </c>
      <c r="U298" s="63" t="s">
        <v>445</v>
      </c>
      <c r="V298" s="63" t="s">
        <v>442</v>
      </c>
      <c r="W298" s="98" t="s">
        <v>447</v>
      </c>
    </row>
    <row r="299" spans="1:23" ht="30">
      <c r="A299" s="96"/>
      <c r="B299" s="63">
        <v>0.42499999999999999</v>
      </c>
      <c r="C299" s="63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 t="s">
        <v>443</v>
      </c>
      <c r="U299" s="63" t="s">
        <v>443</v>
      </c>
      <c r="V299" s="63" t="s">
        <v>446</v>
      </c>
      <c r="W299" s="99"/>
    </row>
    <row r="300" spans="1:23" ht="15.75" thickBot="1">
      <c r="A300" s="9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61" t="s">
        <v>444</v>
      </c>
      <c r="U300" s="61" t="s">
        <v>444</v>
      </c>
      <c r="V300" s="27"/>
      <c r="W300" s="100"/>
    </row>
    <row r="301" spans="1:23">
      <c r="A301" s="31" t="s">
        <v>448</v>
      </c>
    </row>
    <row r="302" spans="1:23" ht="45">
      <c r="A302" s="31" t="s">
        <v>449</v>
      </c>
    </row>
    <row r="303" spans="1:23" ht="17.25">
      <c r="A303" s="31" t="s">
        <v>722</v>
      </c>
    </row>
    <row r="304" spans="1:23">
      <c r="A304" s="28"/>
    </row>
    <row r="305" spans="1:1" ht="77.25">
      <c r="A305" s="64" t="s">
        <v>720</v>
      </c>
    </row>
    <row r="306" spans="1:1" ht="30">
      <c r="A306" s="64" t="s">
        <v>450</v>
      </c>
    </row>
    <row r="307" spans="1:1" ht="30">
      <c r="A307" s="64" t="s">
        <v>723</v>
      </c>
    </row>
    <row r="308" spans="1:1">
      <c r="A308" s="64" t="s">
        <v>408</v>
      </c>
    </row>
    <row r="309" spans="1:1" ht="90">
      <c r="A309" s="64" t="s">
        <v>451</v>
      </c>
    </row>
    <row r="310" spans="1:1" ht="60">
      <c r="A310" s="58" t="s">
        <v>452</v>
      </c>
    </row>
    <row r="335" spans="1:1">
      <c r="A335" s="65" t="s">
        <v>453</v>
      </c>
    </row>
  </sheetData>
  <sheetProtection password="CE28" sheet="1" objects="1" scenarios="1"/>
  <mergeCells count="44">
    <mergeCell ref="A191:A193"/>
    <mergeCell ref="B191:B193"/>
    <mergeCell ref="Z191:Z193"/>
    <mergeCell ref="A239:A240"/>
    <mergeCell ref="A241:A243"/>
    <mergeCell ref="W241:W243"/>
    <mergeCell ref="A244:A246"/>
    <mergeCell ref="W244:W246"/>
    <mergeCell ref="A247:A249"/>
    <mergeCell ref="W247:W249"/>
    <mergeCell ref="A250:A252"/>
    <mergeCell ref="W250:W252"/>
    <mergeCell ref="A253:A255"/>
    <mergeCell ref="W253:W255"/>
    <mergeCell ref="A256:A258"/>
    <mergeCell ref="W256:W258"/>
    <mergeCell ref="A259:A261"/>
    <mergeCell ref="W259:W261"/>
    <mergeCell ref="A262:A264"/>
    <mergeCell ref="W262:W264"/>
    <mergeCell ref="A265:A267"/>
    <mergeCell ref="W265:W267"/>
    <mergeCell ref="A268:A270"/>
    <mergeCell ref="W268:W270"/>
    <mergeCell ref="A271:A273"/>
    <mergeCell ref="W271:W273"/>
    <mergeCell ref="A274:A276"/>
    <mergeCell ref="W274:W276"/>
    <mergeCell ref="A277:A279"/>
    <mergeCell ref="W277:W279"/>
    <mergeCell ref="A280:A282"/>
    <mergeCell ref="W280:W282"/>
    <mergeCell ref="A283:A285"/>
    <mergeCell ref="W283:W285"/>
    <mergeCell ref="A286:A288"/>
    <mergeCell ref="W286:W288"/>
    <mergeCell ref="A298:A300"/>
    <mergeCell ref="W298:W300"/>
    <mergeCell ref="A289:A291"/>
    <mergeCell ref="W289:W291"/>
    <mergeCell ref="A292:A294"/>
    <mergeCell ref="W292:W294"/>
    <mergeCell ref="A295:A297"/>
    <mergeCell ref="W295:W297"/>
  </mergeCells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codeName="Plan3" enableFormatConditionsCalculation="0"/>
  <dimension ref="A1:A34"/>
  <sheetViews>
    <sheetView showGridLines="0" workbookViewId="0"/>
  </sheetViews>
  <sheetFormatPr defaultColWidth="8.85546875" defaultRowHeight="15"/>
  <cols>
    <col min="1" max="1" width="102" style="7" customWidth="1"/>
  </cols>
  <sheetData>
    <row r="1" spans="1:1" ht="15.75">
      <c r="A1" s="75" t="s">
        <v>662</v>
      </c>
    </row>
    <row r="3" spans="1:1">
      <c r="A3" s="8" t="s">
        <v>663</v>
      </c>
    </row>
    <row r="4" spans="1:1" ht="45">
      <c r="A4" s="7" t="s">
        <v>638</v>
      </c>
    </row>
    <row r="5" spans="1:1">
      <c r="A5" s="7" t="s">
        <v>639</v>
      </c>
    </row>
    <row r="6" spans="1:1">
      <c r="A6" s="7" t="s">
        <v>640</v>
      </c>
    </row>
    <row r="7" spans="1:1" ht="30">
      <c r="A7" s="7" t="s">
        <v>641</v>
      </c>
    </row>
    <row r="8" spans="1:1">
      <c r="A8" s="7" t="s">
        <v>642</v>
      </c>
    </row>
    <row r="9" spans="1:1" ht="30">
      <c r="A9" s="7" t="s">
        <v>643</v>
      </c>
    </row>
    <row r="10" spans="1:1">
      <c r="A10" s="7" t="s">
        <v>644</v>
      </c>
    </row>
    <row r="11" spans="1:1">
      <c r="A11" s="7" t="s">
        <v>645</v>
      </c>
    </row>
    <row r="12" spans="1:1" ht="30">
      <c r="A12" s="7" t="s">
        <v>646</v>
      </c>
    </row>
    <row r="13" spans="1:1">
      <c r="A13" s="7" t="s">
        <v>647</v>
      </c>
    </row>
    <row r="14" spans="1:1">
      <c r="A14" s="7" t="s">
        <v>648</v>
      </c>
    </row>
    <row r="16" spans="1:1">
      <c r="A16" s="8" t="s">
        <v>664</v>
      </c>
    </row>
    <row r="17" spans="1:1" ht="30">
      <c r="A17" s="7" t="s">
        <v>649</v>
      </c>
    </row>
    <row r="18" spans="1:1">
      <c r="A18" s="7" t="s">
        <v>650</v>
      </c>
    </row>
    <row r="19" spans="1:1">
      <c r="A19" s="7" t="s">
        <v>651</v>
      </c>
    </row>
    <row r="21" spans="1:1">
      <c r="A21" s="8" t="s">
        <v>666</v>
      </c>
    </row>
    <row r="22" spans="1:1">
      <c r="A22" s="7" t="s">
        <v>665</v>
      </c>
    </row>
    <row r="23" spans="1:1">
      <c r="A23" s="7" t="s">
        <v>652</v>
      </c>
    </row>
    <row r="24" spans="1:1">
      <c r="A24" s="7" t="s">
        <v>653</v>
      </c>
    </row>
    <row r="25" spans="1:1" ht="30">
      <c r="A25" s="7" t="s">
        <v>654</v>
      </c>
    </row>
    <row r="26" spans="1:1">
      <c r="A26" s="7" t="s">
        <v>655</v>
      </c>
    </row>
    <row r="27" spans="1:1" ht="30">
      <c r="A27" s="7" t="s">
        <v>656</v>
      </c>
    </row>
    <row r="28" spans="1:1">
      <c r="A28" s="7" t="s">
        <v>657</v>
      </c>
    </row>
    <row r="29" spans="1:1">
      <c r="A29" s="7" t="s">
        <v>658</v>
      </c>
    </row>
    <row r="30" spans="1:1" ht="30">
      <c r="A30" s="7" t="s">
        <v>659</v>
      </c>
    </row>
    <row r="31" spans="1:1">
      <c r="A31" s="7" t="s">
        <v>660</v>
      </c>
    </row>
    <row r="33" spans="1:1">
      <c r="A33" s="8" t="s">
        <v>667</v>
      </c>
    </row>
    <row r="34" spans="1:1">
      <c r="A34" s="7" t="s">
        <v>661</v>
      </c>
    </row>
  </sheetData>
  <sheetProtection password="CE28" sheet="1" objects="1" scenarios="1"/>
  <hyperlinks>
    <hyperlink ref="A22" r:id="rId1" display="http://www.receita.fazenda.gov.br/Legislacao/LeisComplementares/2014/leicp147.htm"/>
  </hyperlinks>
  <pageMargins left="0.511811024" right="0.511811024" top="0.78740157499999996" bottom="0.78740157499999996" header="0.31496062000000002" footer="0.31496062000000002"/>
  <pageSetup paperSize="9" orientation="portrait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codeName="Plan6" enableFormatConditionsCalculation="0"/>
  <dimension ref="A1:J17"/>
  <sheetViews>
    <sheetView workbookViewId="0">
      <selection activeCell="I17" sqref="I17"/>
    </sheetView>
  </sheetViews>
  <sheetFormatPr defaultColWidth="8.85546875" defaultRowHeight="15"/>
  <cols>
    <col min="1" max="1" width="18.7109375" style="1" bestFit="1" customWidth="1"/>
    <col min="2" max="2" width="66.42578125" bestFit="1" customWidth="1"/>
  </cols>
  <sheetData>
    <row r="1" spans="1:10">
      <c r="A1" s="1" t="s">
        <v>724</v>
      </c>
    </row>
    <row r="2" spans="1:10">
      <c r="A2" s="1" t="s">
        <v>58</v>
      </c>
      <c r="B2" t="s">
        <v>668</v>
      </c>
      <c r="C2" s="1">
        <f>15%*8%</f>
        <v>1.2E-2</v>
      </c>
    </row>
    <row r="3" spans="1:10">
      <c r="A3" s="1" t="s">
        <v>59</v>
      </c>
      <c r="B3" t="s">
        <v>669</v>
      </c>
      <c r="C3" s="1">
        <f>9%*12%</f>
        <v>1.0799999999999999E-2</v>
      </c>
    </row>
    <row r="4" spans="1:10">
      <c r="A4" s="1" t="s">
        <v>670</v>
      </c>
      <c r="B4" t="s">
        <v>671</v>
      </c>
      <c r="C4" s="1">
        <v>6.4999999999999997E-3</v>
      </c>
    </row>
    <row r="5" spans="1:10">
      <c r="A5" s="1" t="s">
        <v>60</v>
      </c>
      <c r="B5" t="s">
        <v>672</v>
      </c>
      <c r="C5" s="11">
        <v>0.03</v>
      </c>
      <c r="D5" s="1"/>
    </row>
    <row r="6" spans="1:10">
      <c r="A6" s="1" t="s">
        <v>750</v>
      </c>
      <c r="B6" t="s">
        <v>751</v>
      </c>
      <c r="C6" s="11">
        <v>0.05</v>
      </c>
      <c r="D6" s="1">
        <v>0.10929999999999999</v>
      </c>
    </row>
    <row r="7" spans="1:10">
      <c r="A7" s="1" t="s">
        <v>673</v>
      </c>
      <c r="B7" t="s">
        <v>674</v>
      </c>
      <c r="C7" s="11">
        <v>0.09</v>
      </c>
    </row>
    <row r="8" spans="1:10">
      <c r="B8" s="1"/>
      <c r="C8" s="1">
        <f>SUM(C2:C7)</f>
        <v>0.1993</v>
      </c>
    </row>
    <row r="9" spans="1:10">
      <c r="B9" s="1"/>
      <c r="C9" s="1"/>
    </row>
    <row r="10" spans="1:10">
      <c r="B10" s="1"/>
      <c r="C10" s="1"/>
    </row>
    <row r="11" spans="1:10">
      <c r="A11" s="1" t="s">
        <v>470</v>
      </c>
      <c r="J11" s="1"/>
    </row>
    <row r="12" spans="1:10">
      <c r="A12" s="1" t="s">
        <v>58</v>
      </c>
      <c r="B12" t="s">
        <v>668</v>
      </c>
      <c r="C12" s="1">
        <f>15%*8%</f>
        <v>1.2E-2</v>
      </c>
    </row>
    <row r="13" spans="1:10">
      <c r="A13" s="1" t="s">
        <v>59</v>
      </c>
      <c r="B13" t="s">
        <v>669</v>
      </c>
      <c r="C13" s="1">
        <f>9%*12%</f>
        <v>1.0799999999999999E-2</v>
      </c>
    </row>
    <row r="14" spans="1:10">
      <c r="A14" s="1" t="s">
        <v>670</v>
      </c>
      <c r="B14" t="s">
        <v>671</v>
      </c>
      <c r="C14" s="1">
        <v>6.4999999999999997E-3</v>
      </c>
    </row>
    <row r="15" spans="1:10">
      <c r="A15" s="1" t="s">
        <v>60</v>
      </c>
      <c r="B15" t="s">
        <v>672</v>
      </c>
      <c r="C15" s="11">
        <v>0.03</v>
      </c>
      <c r="D15" s="1">
        <f>SUM(C12:C15)</f>
        <v>5.9299999999999999E-2</v>
      </c>
    </row>
    <row r="16" spans="1:10">
      <c r="A16" s="1" t="s">
        <v>675</v>
      </c>
      <c r="B16" t="s">
        <v>676</v>
      </c>
      <c r="C16" s="11">
        <v>0.05</v>
      </c>
    </row>
    <row r="17" spans="2:3">
      <c r="B17" s="1"/>
      <c r="C17" s="1">
        <f>SUM(C12:C16)</f>
        <v>0.10930000000000001</v>
      </c>
    </row>
  </sheetData>
  <sheetProtection password="CE28" sheet="1" objects="1" scenarios="1"/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 codeName="Plan8" enableFormatConditionsCalculation="0"/>
  <dimension ref="A1:L49"/>
  <sheetViews>
    <sheetView showGridLines="0" topLeftCell="A18" workbookViewId="0">
      <selection activeCell="B37" sqref="B37"/>
    </sheetView>
  </sheetViews>
  <sheetFormatPr defaultColWidth="8.85546875" defaultRowHeight="15"/>
  <cols>
    <col min="1" max="1" width="117.140625" style="7" customWidth="1"/>
    <col min="2" max="16384" width="8.85546875" style="7"/>
  </cols>
  <sheetData>
    <row r="1" spans="1:12" ht="23.25">
      <c r="A1" s="74" t="s">
        <v>736</v>
      </c>
    </row>
    <row r="3" spans="1:12" ht="37.5">
      <c r="A3" s="73" t="s">
        <v>634</v>
      </c>
      <c r="C3" s="1"/>
      <c r="D3"/>
      <c r="E3"/>
    </row>
    <row r="4" spans="1:12">
      <c r="A4" s="7" t="s">
        <v>737</v>
      </c>
    </row>
    <row r="5" spans="1:12" ht="15.75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</row>
    <row r="6" spans="1:12" ht="31.5">
      <c r="A6" s="70" t="s">
        <v>741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2" ht="15.75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</row>
    <row r="8" spans="1:12" ht="31.5">
      <c r="A8" s="70" t="s">
        <v>738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</row>
    <row r="10" spans="1:12" ht="30.75" customHeight="1">
      <c r="A10" s="7" t="s">
        <v>739</v>
      </c>
    </row>
    <row r="12" spans="1:12" ht="30" customHeight="1">
      <c r="A12" s="7" t="s">
        <v>740</v>
      </c>
    </row>
    <row r="14" spans="1:12">
      <c r="A14" s="7" t="s">
        <v>742</v>
      </c>
      <c r="C14" s="1"/>
      <c r="D14"/>
      <c r="E14" s="1"/>
    </row>
    <row r="15" spans="1:12">
      <c r="C15" s="1"/>
      <c r="D15"/>
      <c r="E15" s="1"/>
    </row>
    <row r="16" spans="1:12">
      <c r="A16" s="7" t="s">
        <v>747</v>
      </c>
      <c r="C16" s="1"/>
      <c r="D16"/>
      <c r="E16" s="1"/>
    </row>
    <row r="17" spans="1:5">
      <c r="A17" s="71" t="s">
        <v>748</v>
      </c>
      <c r="C17" s="1"/>
      <c r="D17"/>
      <c r="E17" s="1"/>
    </row>
    <row r="18" spans="1:5">
      <c r="A18" s="72" t="s">
        <v>743</v>
      </c>
      <c r="C18" s="1"/>
      <c r="D18"/>
      <c r="E18" s="11"/>
    </row>
    <row r="19" spans="1:5">
      <c r="A19" s="72" t="s">
        <v>744</v>
      </c>
      <c r="C19" s="1"/>
      <c r="D19"/>
      <c r="E19" s="11"/>
    </row>
    <row r="20" spans="1:5">
      <c r="A20" s="72" t="s">
        <v>745</v>
      </c>
      <c r="C20" s="1"/>
      <c r="D20" s="1"/>
      <c r="E20" s="1"/>
    </row>
    <row r="21" spans="1:5">
      <c r="A21" s="72" t="s">
        <v>746</v>
      </c>
      <c r="C21" s="1"/>
      <c r="D21" s="1"/>
      <c r="E21" s="1"/>
    </row>
    <row r="22" spans="1:5">
      <c r="A22" s="71" t="s">
        <v>749</v>
      </c>
      <c r="C22" s="1"/>
      <c r="D22" s="1"/>
      <c r="E22" s="1"/>
    </row>
    <row r="23" spans="1:5">
      <c r="A23" s="72"/>
      <c r="C23" s="1"/>
      <c r="D23" s="1"/>
      <c r="E23" s="1"/>
    </row>
    <row r="24" spans="1:5">
      <c r="A24" s="7" t="s">
        <v>753</v>
      </c>
      <c r="C24" s="1"/>
      <c r="D24"/>
      <c r="E24" s="1"/>
    </row>
    <row r="25" spans="1:5">
      <c r="A25" s="71" t="s">
        <v>748</v>
      </c>
      <c r="C25" s="1"/>
      <c r="D25"/>
      <c r="E25" s="1"/>
    </row>
    <row r="26" spans="1:5">
      <c r="A26" s="72" t="s">
        <v>743</v>
      </c>
      <c r="C26" s="1"/>
      <c r="D26"/>
      <c r="E26" s="11"/>
    </row>
    <row r="27" spans="1:5">
      <c r="A27" s="72" t="s">
        <v>744</v>
      </c>
      <c r="C27" s="1"/>
      <c r="D27"/>
      <c r="E27" s="11"/>
    </row>
    <row r="28" spans="1:5">
      <c r="A28" s="72" t="s">
        <v>745</v>
      </c>
      <c r="C28" s="1"/>
      <c r="D28" s="1"/>
      <c r="E28" s="1"/>
    </row>
    <row r="29" spans="1:5">
      <c r="A29" s="72" t="s">
        <v>746</v>
      </c>
      <c r="C29" s="1"/>
      <c r="D29" s="1"/>
      <c r="E29" s="1"/>
    </row>
    <row r="30" spans="1:5">
      <c r="A30" s="72" t="s">
        <v>752</v>
      </c>
      <c r="C30" s="1"/>
      <c r="D30" s="1"/>
      <c r="E30" s="1"/>
    </row>
    <row r="31" spans="1:5">
      <c r="A31" s="71" t="s">
        <v>749</v>
      </c>
      <c r="C31" s="1"/>
      <c r="D31" s="1"/>
      <c r="E31" s="1"/>
    </row>
    <row r="32" spans="1:5">
      <c r="A32" s="72"/>
      <c r="C32" s="1"/>
      <c r="D32" s="1"/>
      <c r="E32" s="1"/>
    </row>
    <row r="33" spans="1:5">
      <c r="A33" s="7" t="s">
        <v>754</v>
      </c>
      <c r="C33" s="1"/>
      <c r="D33"/>
      <c r="E33" s="1"/>
    </row>
    <row r="34" spans="1:5">
      <c r="A34" s="71" t="s">
        <v>748</v>
      </c>
      <c r="C34" s="1"/>
      <c r="D34"/>
      <c r="E34" s="1"/>
    </row>
    <row r="35" spans="1:5">
      <c r="A35" s="72" t="s">
        <v>743</v>
      </c>
      <c r="C35" s="1"/>
      <c r="D35"/>
      <c r="E35" s="11"/>
    </row>
    <row r="36" spans="1:5">
      <c r="A36" s="72" t="s">
        <v>744</v>
      </c>
      <c r="C36" s="1"/>
      <c r="D36"/>
      <c r="E36" s="11"/>
    </row>
    <row r="37" spans="1:5">
      <c r="A37" s="72" t="s">
        <v>745</v>
      </c>
      <c r="C37" s="1"/>
      <c r="D37" s="1"/>
      <c r="E37" s="1"/>
    </row>
    <row r="38" spans="1:5">
      <c r="A38" s="72" t="s">
        <v>746</v>
      </c>
      <c r="C38" s="1"/>
      <c r="D38" s="1"/>
      <c r="E38" s="1"/>
    </row>
    <row r="39" spans="1:5">
      <c r="A39" s="71" t="s">
        <v>755</v>
      </c>
      <c r="C39" s="1"/>
      <c r="D39" s="1"/>
      <c r="E39" s="1"/>
    </row>
    <row r="40" spans="1:5">
      <c r="A40" s="71"/>
      <c r="C40" s="1"/>
      <c r="D40" s="1"/>
      <c r="E40" s="1"/>
    </row>
    <row r="41" spans="1:5">
      <c r="A41" s="7" t="s">
        <v>756</v>
      </c>
      <c r="C41" s="1"/>
      <c r="D41" s="1"/>
      <c r="E41" s="1"/>
    </row>
    <row r="43" spans="1:5">
      <c r="A43" s="7" t="s">
        <v>760</v>
      </c>
      <c r="C43" s="1"/>
      <c r="D43"/>
      <c r="E43" s="1"/>
    </row>
    <row r="44" spans="1:5">
      <c r="A44" s="82" t="s">
        <v>761</v>
      </c>
      <c r="C44" s="1"/>
      <c r="D44"/>
      <c r="E44" s="1"/>
    </row>
    <row r="45" spans="1:5" ht="30">
      <c r="A45" s="82" t="s">
        <v>762</v>
      </c>
      <c r="C45" s="1"/>
      <c r="D45"/>
      <c r="E45" s="1"/>
    </row>
    <row r="46" spans="1:5">
      <c r="A46" s="82" t="s">
        <v>763</v>
      </c>
      <c r="C46" s="1"/>
      <c r="D46"/>
      <c r="E46" s="11"/>
    </row>
    <row r="47" spans="1:5" ht="30">
      <c r="A47" s="83" t="s">
        <v>764</v>
      </c>
      <c r="C47" s="1"/>
      <c r="D47" s="1"/>
      <c r="E47" s="1"/>
    </row>
    <row r="48" spans="1:5">
      <c r="C48" s="1"/>
      <c r="D48"/>
      <c r="E48"/>
    </row>
    <row r="49" spans="4:4" ht="15.75">
      <c r="D49" s="20"/>
    </row>
  </sheetData>
  <sheetProtection password="CE28" sheet="1" objects="1" scenarios="1"/>
  <pageMargins left="0.511811024" right="0.511811024" top="0.78740157499999996" bottom="0.78740157499999996" header="0.31496062000000002" footer="0.3149606200000000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23</vt:i4>
      </vt:variant>
    </vt:vector>
  </HeadingPairs>
  <TitlesOfParts>
    <vt:vector size="31" baseType="lpstr">
      <vt:lpstr>Calculo</vt:lpstr>
      <vt:lpstr>Cartaz</vt:lpstr>
      <vt:lpstr>Subst_Tribut</vt:lpstr>
      <vt:lpstr>Tabelas</vt:lpstr>
      <vt:lpstr>Tabelas_Simples</vt:lpstr>
      <vt:lpstr>Tabelas_Serviços</vt:lpstr>
      <vt:lpstr>Lucro Presumido</vt:lpstr>
      <vt:lpstr>Critérios</vt:lpstr>
      <vt:lpstr>Aliq_Estado</vt:lpstr>
      <vt:lpstr>Aliq_ISS</vt:lpstr>
      <vt:lpstr>Aliq_ST</vt:lpstr>
      <vt:lpstr>Aliq_Uniao</vt:lpstr>
      <vt:lpstr>Tabelas_Simples!anexov</vt:lpstr>
      <vt:lpstr>Tabelas_Simples!anexovi</vt:lpstr>
      <vt:lpstr>Tabelas!Area_de_extracao</vt:lpstr>
      <vt:lpstr>Cartaz!Area_de_impressao</vt:lpstr>
      <vt:lpstr>Chave_ST</vt:lpstr>
      <vt:lpstr>Estado</vt:lpstr>
      <vt:lpstr>Faixa</vt:lpstr>
      <vt:lpstr>Faixa_faturamento</vt:lpstr>
      <vt:lpstr>LP</vt:lpstr>
      <vt:lpstr>Ramo</vt:lpstr>
      <vt:lpstr>Regime</vt:lpstr>
      <vt:lpstr>Regime_trib</vt:lpstr>
      <vt:lpstr>Segmento</vt:lpstr>
      <vt:lpstr>Setor</vt:lpstr>
      <vt:lpstr>Simples</vt:lpstr>
      <vt:lpstr>ST</vt:lpstr>
      <vt:lpstr>Tot_carga</vt:lpstr>
      <vt:lpstr>Total</vt:lpstr>
      <vt:lpstr>UF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maura.miraglia</dc:creator>
  <cp:lastModifiedBy>maura.miraglia</cp:lastModifiedBy>
  <cp:lastPrinted>2014-10-06T13:16:32Z</cp:lastPrinted>
  <dcterms:created xsi:type="dcterms:W3CDTF">2014-10-01T16:32:10Z</dcterms:created>
  <dcterms:modified xsi:type="dcterms:W3CDTF">2014-10-17T13:44:49Z</dcterms:modified>
</cp:coreProperties>
</file>